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9"/>
  <workbookPr/>
  <mc:AlternateContent xmlns:mc="http://schemas.openxmlformats.org/markup-compatibility/2006">
    <mc:Choice Requires="x15">
      <x15ac:absPath xmlns:x15ac="http://schemas.microsoft.com/office/spreadsheetml/2010/11/ac" url="/Users/llc/Library/CloudStorage/Dropbox/economista/BASE DE DATOS 2005/SERIES HISTÓRICAS/actualización (última T1 2026)/"/>
    </mc:Choice>
  </mc:AlternateContent>
  <xr:revisionPtr revIDLastSave="0" documentId="13_ncr:1_{86899915-9832-5843-812C-CFCBF572FC39}" xr6:coauthVersionLast="47" xr6:coauthVersionMax="47" xr10:uidLastSave="{00000000-0000-0000-0000-000000000000}"/>
  <bookViews>
    <workbookView xWindow="10140" yWindow="820" windowWidth="24200" windowHeight="16980" tabRatio="500" xr2:uid="{00000000-000D-0000-FFFF-FFFF00000000}"/>
  </bookViews>
  <sheets>
    <sheet name="TOTAL" sheetId="1" r:id="rId1"/>
    <sheet name="Entidades de Crédito" sheetId="2" r:id="rId2"/>
    <sheet name="Entidades de Depósito" sheetId="4" r:id="rId3"/>
    <sheet name="E.F.C." sheetId="3" r:id="rId4"/>
  </sheets>
  <externalReferences>
    <externalReference r:id="rId5"/>
  </externalReference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xmlns:mx="http://schemas.microsoft.com/office/mac/excel/2008/main" uri="{7523E5D3-25F3-A5E0-1632-64F254C22452}">
      <mx:ArchID Flags="2"/>
    </ext>
  </extLst>
</workbook>
</file>

<file path=xl/calcChain.xml><?xml version="1.0" encoding="utf-8"?>
<calcChain xmlns="http://schemas.openxmlformats.org/spreadsheetml/2006/main">
  <c r="B109" i="1" l="1"/>
  <c r="C109" i="1"/>
  <c r="D109" i="1"/>
  <c r="E109" i="1"/>
  <c r="F109" i="1"/>
  <c r="G109" i="1"/>
  <c r="H109" i="1"/>
  <c r="I109" i="1"/>
  <c r="J109" i="1"/>
  <c r="K109" i="1"/>
  <c r="L109" i="1"/>
  <c r="M109" i="1"/>
  <c r="N109" i="1"/>
  <c r="B109" i="3"/>
  <c r="C109" i="3"/>
  <c r="B108" i="4"/>
  <c r="C108" i="4"/>
  <c r="B109" i="2"/>
  <c r="C109" i="2"/>
  <c r="D108" i="1"/>
  <c r="E108" i="1"/>
  <c r="F108" i="1"/>
  <c r="G108" i="1"/>
  <c r="H108" i="1"/>
  <c r="I108" i="1"/>
  <c r="J108" i="1"/>
  <c r="K108" i="1"/>
  <c r="L108" i="1"/>
  <c r="M108" i="1"/>
  <c r="N108" i="1"/>
  <c r="B108" i="3"/>
  <c r="C108" i="3"/>
  <c r="B108" i="2"/>
  <c r="C108" i="2"/>
  <c r="D107" i="1"/>
  <c r="E107" i="1"/>
  <c r="F107" i="1"/>
  <c r="G107" i="1"/>
  <c r="H107" i="1"/>
  <c r="I107" i="1"/>
  <c r="J107" i="1"/>
  <c r="K107" i="1"/>
  <c r="L107" i="1"/>
  <c r="M107" i="1"/>
  <c r="N107" i="1"/>
  <c r="B107" i="3"/>
  <c r="C107" i="3"/>
  <c r="B107" i="4"/>
  <c r="C107" i="4"/>
  <c r="B107" i="2"/>
  <c r="C107" i="2"/>
  <c r="D106" i="1"/>
  <c r="E106" i="1"/>
  <c r="F106" i="1"/>
  <c r="G106" i="1"/>
  <c r="H106" i="1"/>
  <c r="I106" i="1"/>
  <c r="J106" i="1"/>
  <c r="K106" i="1"/>
  <c r="L106" i="1"/>
  <c r="M106" i="1"/>
  <c r="N106" i="1"/>
  <c r="B106" i="3"/>
  <c r="C106" i="3"/>
  <c r="B106" i="4"/>
  <c r="C106" i="4"/>
  <c r="C108" i="1" l="1"/>
  <c r="B108" i="1"/>
  <c r="B107" i="1"/>
  <c r="C107" i="1"/>
  <c r="B106" i="2"/>
  <c r="B106" i="1" s="1"/>
  <c r="C106" i="2"/>
  <c r="C106" i="1" s="1"/>
  <c r="B105" i="2" l="1"/>
  <c r="C105" i="2"/>
  <c r="B105" i="4"/>
  <c r="C105" i="4"/>
  <c r="B105" i="3"/>
  <c r="C105" i="3"/>
  <c r="H88" i="4" l="1"/>
  <c r="H87" i="4"/>
  <c r="H86" i="4"/>
  <c r="H85" i="4"/>
  <c r="H84" i="4"/>
  <c r="B105" i="1"/>
  <c r="C105" i="1"/>
  <c r="D105" i="1"/>
  <c r="E105" i="1"/>
  <c r="F105" i="1"/>
  <c r="G105" i="1"/>
  <c r="H105" i="1"/>
  <c r="I105" i="1"/>
  <c r="J105" i="1"/>
  <c r="K105" i="1"/>
  <c r="L105" i="1"/>
  <c r="M105" i="1"/>
  <c r="N105" i="1"/>
  <c r="B101" i="2"/>
  <c r="B102" i="2"/>
  <c r="B103" i="2"/>
  <c r="B104" i="2"/>
  <c r="D102" i="1"/>
  <c r="E102" i="1"/>
  <c r="F102" i="1"/>
  <c r="G102" i="1"/>
  <c r="H102" i="1"/>
  <c r="I102" i="1"/>
  <c r="J102" i="1"/>
  <c r="K102" i="1"/>
  <c r="L102" i="1"/>
  <c r="M102" i="1"/>
  <c r="N102" i="1"/>
  <c r="D103" i="1"/>
  <c r="E103" i="1"/>
  <c r="F103" i="1"/>
  <c r="G103" i="1"/>
  <c r="H103" i="1"/>
  <c r="I103" i="1"/>
  <c r="J103" i="1"/>
  <c r="K103" i="1"/>
  <c r="L103" i="1"/>
  <c r="M103" i="1"/>
  <c r="N103" i="1"/>
  <c r="D104" i="1"/>
  <c r="E104" i="1"/>
  <c r="F104" i="1"/>
  <c r="G104" i="1"/>
  <c r="H104" i="1"/>
  <c r="I104" i="1"/>
  <c r="J104" i="1"/>
  <c r="K104" i="1"/>
  <c r="L104" i="1"/>
  <c r="M104" i="1"/>
  <c r="N104" i="1"/>
  <c r="B102" i="3"/>
  <c r="C102" i="3"/>
  <c r="B103" i="3"/>
  <c r="C103" i="3"/>
  <c r="B104" i="3"/>
  <c r="C104" i="3"/>
  <c r="C102" i="2"/>
  <c r="C103" i="2"/>
  <c r="C104" i="2"/>
  <c r="B98" i="4"/>
  <c r="C98" i="4"/>
  <c r="B99" i="4"/>
  <c r="C99" i="4"/>
  <c r="B100" i="4"/>
  <c r="C100" i="4"/>
  <c r="B101" i="4"/>
  <c r="C101" i="4"/>
  <c r="B102" i="4"/>
  <c r="C102" i="4"/>
  <c r="B103" i="4"/>
  <c r="C103" i="4"/>
  <c r="B104" i="4"/>
  <c r="C104" i="4"/>
  <c r="B101" i="3"/>
  <c r="C101" i="3"/>
  <c r="D101" i="1"/>
  <c r="E101" i="1"/>
  <c r="F101" i="1"/>
  <c r="G101" i="1"/>
  <c r="H101" i="1"/>
  <c r="I101" i="1"/>
  <c r="J101" i="1"/>
  <c r="K101" i="1"/>
  <c r="L101" i="1"/>
  <c r="M101" i="1"/>
  <c r="N101" i="1"/>
  <c r="C104" i="1" l="1"/>
  <c r="B102" i="1"/>
  <c r="B104" i="1"/>
  <c r="C103" i="1"/>
  <c r="C102" i="1"/>
  <c r="B103" i="1"/>
  <c r="B101" i="1"/>
  <c r="C101" i="2"/>
  <c r="C101" i="1" s="1"/>
  <c r="B97" i="3"/>
  <c r="B98" i="3"/>
  <c r="B99" i="3"/>
  <c r="B100" i="3"/>
  <c r="D97" i="1"/>
  <c r="E97" i="1"/>
  <c r="F97" i="1"/>
  <c r="G97" i="1"/>
  <c r="H97" i="1"/>
  <c r="I97" i="1"/>
  <c r="K97" i="1"/>
  <c r="L97" i="1"/>
  <c r="M97" i="1"/>
  <c r="N97" i="1"/>
  <c r="D98" i="1"/>
  <c r="E98" i="1"/>
  <c r="F98" i="1"/>
  <c r="G98" i="1"/>
  <c r="H98" i="1"/>
  <c r="I98" i="1"/>
  <c r="K98" i="1"/>
  <c r="L98" i="1"/>
  <c r="M98" i="1"/>
  <c r="N98" i="1"/>
  <c r="D99" i="1"/>
  <c r="E99" i="1"/>
  <c r="F99" i="1"/>
  <c r="G99" i="1"/>
  <c r="H99" i="1"/>
  <c r="I99" i="1"/>
  <c r="K99" i="1"/>
  <c r="L99" i="1"/>
  <c r="M99" i="1"/>
  <c r="N99" i="1"/>
  <c r="D100" i="1"/>
  <c r="E100" i="1"/>
  <c r="F100" i="1"/>
  <c r="G100" i="1"/>
  <c r="H100" i="1"/>
  <c r="I100" i="1"/>
  <c r="K100" i="1"/>
  <c r="L100" i="1"/>
  <c r="M100" i="1"/>
  <c r="N100" i="1"/>
  <c r="C97" i="3"/>
  <c r="J98" i="1"/>
  <c r="C99" i="3"/>
  <c r="J100" i="1"/>
  <c r="B98" i="2"/>
  <c r="C98" i="2"/>
  <c r="B99" i="2"/>
  <c r="C99" i="2"/>
  <c r="B100" i="2"/>
  <c r="C100" i="2"/>
  <c r="B94" i="3"/>
  <c r="C94" i="3"/>
  <c r="B95" i="3"/>
  <c r="C95" i="3"/>
  <c r="B96" i="3"/>
  <c r="C96" i="3"/>
  <c r="H96" i="1"/>
  <c r="C95" i="4"/>
  <c r="C94" i="4"/>
  <c r="H93" i="1"/>
  <c r="H92" i="1"/>
  <c r="C91" i="4"/>
  <c r="C90" i="4"/>
  <c r="H89" i="1"/>
  <c r="H88" i="1"/>
  <c r="C87" i="4"/>
  <c r="C86" i="4"/>
  <c r="H85" i="1"/>
  <c r="H84" i="1"/>
  <c r="B94" i="4"/>
  <c r="B95" i="4"/>
  <c r="B96" i="4"/>
  <c r="B97" i="4"/>
  <c r="B98" i="1" l="1"/>
  <c r="C99" i="1"/>
  <c r="B100" i="1"/>
  <c r="B99" i="1"/>
  <c r="C100" i="3"/>
  <c r="C100" i="1" s="1"/>
  <c r="C84" i="4"/>
  <c r="C98" i="3"/>
  <c r="C98" i="1" s="1"/>
  <c r="J99" i="1"/>
  <c r="J97" i="1"/>
  <c r="H91" i="1"/>
  <c r="C92" i="4"/>
  <c r="C97" i="4"/>
  <c r="C89" i="4"/>
  <c r="C96" i="4"/>
  <c r="C88" i="4"/>
  <c r="H95" i="1"/>
  <c r="H87" i="1"/>
  <c r="C93" i="4"/>
  <c r="C85" i="4"/>
  <c r="H94" i="1"/>
  <c r="H90" i="1"/>
  <c r="H86" i="1"/>
  <c r="B94" i="2"/>
  <c r="B94" i="1" s="1"/>
  <c r="C94" i="2"/>
  <c r="C94" i="1" s="1"/>
  <c r="B95" i="2"/>
  <c r="B95" i="1" s="1"/>
  <c r="C95" i="2"/>
  <c r="C95" i="1" s="1"/>
  <c r="B96" i="2"/>
  <c r="B96" i="1" s="1"/>
  <c r="C96" i="2"/>
  <c r="C96" i="1" s="1"/>
  <c r="B97" i="2"/>
  <c r="B97" i="1" s="1"/>
  <c r="C97" i="2"/>
  <c r="C97" i="1" s="1"/>
  <c r="D94" i="1"/>
  <c r="E94" i="1"/>
  <c r="F94" i="1"/>
  <c r="G94" i="1"/>
  <c r="I94" i="1"/>
  <c r="J94" i="1"/>
  <c r="K94" i="1"/>
  <c r="L94" i="1"/>
  <c r="M94" i="1"/>
  <c r="N94" i="1"/>
  <c r="D95" i="1"/>
  <c r="E95" i="1"/>
  <c r="F95" i="1"/>
  <c r="G95" i="1"/>
  <c r="I95" i="1"/>
  <c r="J95" i="1"/>
  <c r="K95" i="1"/>
  <c r="L95" i="1"/>
  <c r="M95" i="1"/>
  <c r="N95" i="1"/>
  <c r="D96" i="1"/>
  <c r="E96" i="1"/>
  <c r="F96" i="1"/>
  <c r="G96" i="1"/>
  <c r="I96" i="1"/>
  <c r="J96" i="1"/>
  <c r="K96" i="1"/>
  <c r="L96" i="1"/>
  <c r="M96" i="1"/>
  <c r="N96" i="1"/>
  <c r="D93" i="1"/>
  <c r="E93" i="1"/>
  <c r="F93" i="1"/>
  <c r="G93" i="1"/>
  <c r="I93" i="1"/>
  <c r="J93" i="1"/>
  <c r="K93" i="1"/>
  <c r="L93" i="1"/>
  <c r="M93" i="1"/>
  <c r="N93" i="1"/>
  <c r="B93" i="3"/>
  <c r="C93" i="3"/>
  <c r="B93" i="4"/>
  <c r="B93" i="2"/>
  <c r="C93" i="2"/>
  <c r="D92" i="1"/>
  <c r="E92" i="1"/>
  <c r="F92" i="1"/>
  <c r="G92" i="1"/>
  <c r="I92" i="1"/>
  <c r="J92" i="1"/>
  <c r="K92" i="1"/>
  <c r="L92" i="1"/>
  <c r="M92" i="1"/>
  <c r="N92" i="1"/>
  <c r="B92" i="3"/>
  <c r="C92" i="3"/>
  <c r="B92" i="4"/>
  <c r="B92" i="2"/>
  <c r="C92" i="2"/>
  <c r="B92" i="1" l="1"/>
  <c r="C93" i="1"/>
  <c r="C92" i="1"/>
  <c r="B93" i="1"/>
  <c r="D90" i="1"/>
  <c r="E90" i="1"/>
  <c r="F90" i="1"/>
  <c r="G90" i="1"/>
  <c r="I90" i="1"/>
  <c r="J90" i="1"/>
  <c r="K90" i="1"/>
  <c r="L90" i="1"/>
  <c r="M90" i="1"/>
  <c r="N90" i="1"/>
  <c r="D91" i="1"/>
  <c r="E91" i="1"/>
  <c r="F91" i="1"/>
  <c r="G91" i="1"/>
  <c r="I91" i="1"/>
  <c r="J91" i="1"/>
  <c r="K91" i="1"/>
  <c r="L91" i="1"/>
  <c r="M91" i="1"/>
  <c r="N91" i="1"/>
  <c r="B90" i="3"/>
  <c r="C90" i="3"/>
  <c r="B91" i="3"/>
  <c r="C91" i="3"/>
  <c r="B90" i="4"/>
  <c r="B91" i="4"/>
  <c r="B90" i="2" l="1"/>
  <c r="B90" i="1" s="1"/>
  <c r="C90" i="2"/>
  <c r="C90" i="1" s="1"/>
  <c r="B91" i="2"/>
  <c r="B91" i="1" s="1"/>
  <c r="C91" i="2"/>
  <c r="C91" i="1" s="1"/>
  <c r="D89" i="1" l="1"/>
  <c r="E89" i="1"/>
  <c r="F89" i="1"/>
  <c r="G89" i="1"/>
  <c r="I89" i="1"/>
  <c r="J89" i="1"/>
  <c r="K89" i="1"/>
  <c r="L89" i="1"/>
  <c r="M89" i="1"/>
  <c r="N89" i="1"/>
  <c r="B89" i="3"/>
  <c r="C89" i="3"/>
  <c r="B89" i="4"/>
  <c r="C89" i="2"/>
  <c r="B89" i="2"/>
  <c r="B89" i="1" l="1"/>
  <c r="C89" i="1"/>
  <c r="D87" i="1"/>
  <c r="E87" i="1"/>
  <c r="F87" i="1"/>
  <c r="G87" i="1"/>
  <c r="I87" i="1"/>
  <c r="J87" i="1"/>
  <c r="K87" i="1"/>
  <c r="L87" i="1"/>
  <c r="M87" i="1"/>
  <c r="N87" i="1"/>
  <c r="D88" i="1"/>
  <c r="E88" i="1"/>
  <c r="F88" i="1"/>
  <c r="G88" i="1"/>
  <c r="I88" i="1"/>
  <c r="J88" i="1"/>
  <c r="K88" i="1"/>
  <c r="L88" i="1"/>
  <c r="M88" i="1"/>
  <c r="N88" i="1"/>
  <c r="B87" i="3"/>
  <c r="C87" i="3"/>
  <c r="B88" i="3"/>
  <c r="C88" i="3"/>
  <c r="B87" i="4"/>
  <c r="B88" i="4"/>
  <c r="B87" i="2" l="1"/>
  <c r="B87" i="1" s="1"/>
  <c r="C87" i="2"/>
  <c r="C87" i="1" s="1"/>
  <c r="B88" i="2"/>
  <c r="B88" i="1" s="1"/>
  <c r="C88" i="2"/>
  <c r="C88" i="1" s="1"/>
  <c r="D85" i="1" l="1"/>
  <c r="E85" i="1"/>
  <c r="F85" i="1"/>
  <c r="G85" i="1"/>
  <c r="I85" i="1"/>
  <c r="J85" i="1"/>
  <c r="K85" i="1"/>
  <c r="L85" i="1"/>
  <c r="M85" i="1"/>
  <c r="N85" i="1"/>
  <c r="D86" i="1"/>
  <c r="E86" i="1"/>
  <c r="F86" i="1"/>
  <c r="G86" i="1"/>
  <c r="I86" i="1"/>
  <c r="J86" i="1"/>
  <c r="K86" i="1"/>
  <c r="L86" i="1"/>
  <c r="M86" i="1"/>
  <c r="N86" i="1"/>
  <c r="B85" i="2"/>
  <c r="C85" i="2"/>
  <c r="B86" i="2"/>
  <c r="C86" i="2"/>
  <c r="B85" i="4"/>
  <c r="B86" i="4"/>
  <c r="B85" i="3"/>
  <c r="C85" i="3"/>
  <c r="B86" i="3"/>
  <c r="C86" i="3"/>
  <c r="C86" i="1" l="1"/>
  <c r="B86" i="1"/>
  <c r="C85" i="1"/>
  <c r="B85" i="1"/>
  <c r="B82" i="2"/>
  <c r="C82" i="2"/>
  <c r="B83" i="2"/>
  <c r="C83" i="2"/>
  <c r="B84" i="2"/>
  <c r="C84" i="2"/>
  <c r="K83" i="1"/>
  <c r="B82" i="3"/>
  <c r="C82" i="3"/>
  <c r="B83" i="3"/>
  <c r="C83" i="3"/>
  <c r="B84" i="3"/>
  <c r="C84" i="3"/>
  <c r="B82" i="4"/>
  <c r="C82" i="4"/>
  <c r="B83" i="4"/>
  <c r="C83" i="4"/>
  <c r="B84" i="4"/>
  <c r="D82" i="1"/>
  <c r="E82" i="1"/>
  <c r="F82" i="1"/>
  <c r="G82" i="1"/>
  <c r="H82" i="1"/>
  <c r="I82" i="1"/>
  <c r="J82" i="1"/>
  <c r="K82" i="1"/>
  <c r="L82" i="1"/>
  <c r="M82" i="1"/>
  <c r="N82" i="1"/>
  <c r="D83" i="1"/>
  <c r="E83" i="1"/>
  <c r="F83" i="1"/>
  <c r="G83" i="1"/>
  <c r="H83" i="1"/>
  <c r="I83" i="1"/>
  <c r="J83" i="1"/>
  <c r="L83" i="1"/>
  <c r="M83" i="1"/>
  <c r="N83" i="1"/>
  <c r="D84" i="1"/>
  <c r="E84" i="1"/>
  <c r="F84" i="1"/>
  <c r="G84" i="1"/>
  <c r="I84" i="1"/>
  <c r="J84" i="1"/>
  <c r="K84" i="1"/>
  <c r="L84" i="1"/>
  <c r="M84" i="1"/>
  <c r="N84" i="1"/>
  <c r="B84" i="1" l="1"/>
  <c r="C83" i="1"/>
  <c r="C84" i="1"/>
  <c r="C82" i="1"/>
  <c r="B83" i="1"/>
  <c r="B82" i="1"/>
  <c r="B7" i="3"/>
  <c r="C7" i="3"/>
  <c r="B8" i="3"/>
  <c r="C8" i="3"/>
  <c r="B9" i="3"/>
  <c r="C9" i="3"/>
  <c r="B10" i="3"/>
  <c r="C10" i="3"/>
  <c r="B11" i="3"/>
  <c r="C11" i="3"/>
  <c r="B12" i="3"/>
  <c r="C12" i="3"/>
  <c r="B13" i="3"/>
  <c r="C13" i="3"/>
  <c r="B14" i="3"/>
  <c r="C14" i="3"/>
  <c r="B15" i="3"/>
  <c r="C15" i="3"/>
  <c r="B16" i="3"/>
  <c r="C16" i="3"/>
  <c r="B17" i="3"/>
  <c r="C17" i="3"/>
  <c r="B18" i="3"/>
  <c r="C18" i="3"/>
  <c r="B19" i="3"/>
  <c r="C19" i="3"/>
  <c r="B20" i="3"/>
  <c r="C20" i="3"/>
  <c r="B21" i="3"/>
  <c r="C21" i="3"/>
  <c r="B22" i="3"/>
  <c r="C22" i="3"/>
  <c r="B23" i="3"/>
  <c r="C23" i="3"/>
  <c r="B24" i="3"/>
  <c r="C24" i="3"/>
  <c r="B25" i="3"/>
  <c r="C25" i="3"/>
  <c r="B26" i="3"/>
  <c r="C26" i="3"/>
  <c r="B27" i="3"/>
  <c r="C27" i="3"/>
  <c r="B28" i="3"/>
  <c r="C28" i="3"/>
  <c r="B29" i="3"/>
  <c r="C29" i="3"/>
  <c r="B30" i="3"/>
  <c r="C30" i="3"/>
  <c r="B31" i="3"/>
  <c r="C31" i="3"/>
  <c r="B32" i="3"/>
  <c r="C32" i="3"/>
  <c r="B33" i="3"/>
  <c r="C33" i="3"/>
  <c r="B34" i="3"/>
  <c r="C34" i="3"/>
  <c r="B35" i="3"/>
  <c r="C35" i="3"/>
  <c r="B36" i="3"/>
  <c r="C36" i="3"/>
  <c r="B37" i="3"/>
  <c r="C37" i="3"/>
  <c r="B38" i="3"/>
  <c r="C38" i="3"/>
  <c r="B39" i="3"/>
  <c r="C39" i="3"/>
  <c r="B40" i="3"/>
  <c r="C40" i="3"/>
  <c r="B41" i="3"/>
  <c r="C41" i="3"/>
  <c r="B42" i="3"/>
  <c r="C42" i="3"/>
  <c r="B43" i="3"/>
  <c r="C43" i="3"/>
  <c r="B44" i="3"/>
  <c r="C44" i="3"/>
  <c r="B45" i="3"/>
  <c r="C45" i="3"/>
  <c r="B46" i="3"/>
  <c r="C46" i="3"/>
  <c r="B47" i="3"/>
  <c r="C47" i="3"/>
  <c r="B48" i="3"/>
  <c r="C48" i="3"/>
  <c r="B49" i="3"/>
  <c r="C49" i="3"/>
  <c r="B50" i="3"/>
  <c r="C50" i="3"/>
  <c r="B51" i="3"/>
  <c r="C51" i="3"/>
  <c r="B52" i="3"/>
  <c r="C52" i="3"/>
  <c r="B53" i="3"/>
  <c r="C53" i="3"/>
  <c r="B54" i="3"/>
  <c r="C54" i="3"/>
  <c r="B55" i="3"/>
  <c r="C55" i="3"/>
  <c r="B56" i="3"/>
  <c r="C56" i="3"/>
  <c r="B57" i="3"/>
  <c r="C57" i="3"/>
  <c r="B58" i="3"/>
  <c r="C58" i="3"/>
  <c r="B59" i="3"/>
  <c r="C59" i="3"/>
  <c r="B60" i="3"/>
  <c r="C60" i="3"/>
  <c r="B61" i="3"/>
  <c r="C61" i="3"/>
  <c r="B62" i="3"/>
  <c r="C62" i="3"/>
  <c r="B63" i="3"/>
  <c r="C63" i="3"/>
  <c r="B64" i="3"/>
  <c r="C64" i="3"/>
  <c r="B65" i="3"/>
  <c r="C65" i="3"/>
  <c r="B66" i="3"/>
  <c r="C66" i="3"/>
  <c r="B67" i="3"/>
  <c r="C67" i="3"/>
  <c r="B68" i="3"/>
  <c r="C68" i="3"/>
  <c r="B69" i="3"/>
  <c r="C69" i="3"/>
  <c r="B70" i="3"/>
  <c r="C70" i="3"/>
  <c r="B71" i="3"/>
  <c r="C71" i="3"/>
  <c r="B72" i="3"/>
  <c r="C72" i="3"/>
  <c r="B73" i="3"/>
  <c r="C73" i="3"/>
  <c r="B74" i="3"/>
  <c r="C74" i="3"/>
  <c r="B75" i="3"/>
  <c r="C75" i="3"/>
  <c r="B76" i="3"/>
  <c r="C76" i="3"/>
  <c r="B77" i="3"/>
  <c r="C77" i="3"/>
  <c r="B78" i="3"/>
  <c r="C78" i="3"/>
  <c r="B79" i="3"/>
  <c r="C79" i="3"/>
  <c r="B80" i="3"/>
  <c r="C80" i="3"/>
  <c r="C81" i="3"/>
  <c r="B81" i="3"/>
  <c r="B7" i="4"/>
  <c r="C7" i="4"/>
  <c r="B8" i="4"/>
  <c r="C8" i="4"/>
  <c r="B9" i="4"/>
  <c r="C9" i="4"/>
  <c r="B10" i="4"/>
  <c r="C10" i="4"/>
  <c r="B11" i="4"/>
  <c r="C11" i="4"/>
  <c r="B12" i="4"/>
  <c r="C12" i="4"/>
  <c r="B13" i="4"/>
  <c r="C13" i="4"/>
  <c r="B14" i="4"/>
  <c r="C14" i="4"/>
  <c r="B15" i="4"/>
  <c r="C15" i="4"/>
  <c r="B16" i="4"/>
  <c r="C16" i="4"/>
  <c r="B17" i="4"/>
  <c r="C17" i="4"/>
  <c r="B18" i="4"/>
  <c r="C18" i="4"/>
  <c r="B19" i="4"/>
  <c r="C19" i="4"/>
  <c r="B20" i="4"/>
  <c r="C20" i="4"/>
  <c r="B21" i="4"/>
  <c r="C21" i="4"/>
  <c r="B22" i="4"/>
  <c r="C22" i="4"/>
  <c r="B23" i="4"/>
  <c r="C23" i="4"/>
  <c r="B24" i="4"/>
  <c r="C24" i="4"/>
  <c r="B25" i="4"/>
  <c r="C25" i="4"/>
  <c r="B26" i="4"/>
  <c r="C26" i="4"/>
  <c r="B27" i="4"/>
  <c r="C27" i="4"/>
  <c r="B28" i="4"/>
  <c r="C28" i="4"/>
  <c r="B29" i="4"/>
  <c r="C29" i="4"/>
  <c r="B30" i="4"/>
  <c r="C30" i="4"/>
  <c r="B31" i="4"/>
  <c r="C31" i="4"/>
  <c r="B32" i="4"/>
  <c r="C32" i="4"/>
  <c r="B33" i="4"/>
  <c r="C33" i="4"/>
  <c r="B34" i="4"/>
  <c r="C34" i="4"/>
  <c r="B35" i="4"/>
  <c r="C35" i="4"/>
  <c r="B36" i="4"/>
  <c r="C36" i="4"/>
  <c r="B37" i="4"/>
  <c r="C37" i="4"/>
  <c r="B38" i="4"/>
  <c r="C38" i="4"/>
  <c r="B39" i="4"/>
  <c r="C39" i="4"/>
  <c r="B40" i="4"/>
  <c r="C40" i="4"/>
  <c r="B41" i="4"/>
  <c r="C41" i="4"/>
  <c r="B42" i="4"/>
  <c r="C42" i="4"/>
  <c r="B43" i="4"/>
  <c r="C43" i="4"/>
  <c r="B44" i="4"/>
  <c r="C44" i="4"/>
  <c r="B45" i="4"/>
  <c r="C45" i="4"/>
  <c r="B46" i="4"/>
  <c r="C46" i="4"/>
  <c r="B47" i="4"/>
  <c r="C47" i="4"/>
  <c r="B48" i="4"/>
  <c r="C48" i="4"/>
  <c r="B49" i="4"/>
  <c r="C49" i="4"/>
  <c r="B50" i="4"/>
  <c r="C50" i="4"/>
  <c r="B51" i="4"/>
  <c r="C51" i="4"/>
  <c r="B52" i="4"/>
  <c r="C52" i="4"/>
  <c r="B53" i="4"/>
  <c r="C53" i="4"/>
  <c r="B54" i="4"/>
  <c r="C54" i="4"/>
  <c r="B55" i="4"/>
  <c r="C55" i="4"/>
  <c r="B56" i="4"/>
  <c r="C56" i="4"/>
  <c r="B57" i="4"/>
  <c r="C57" i="4"/>
  <c r="B58" i="4"/>
  <c r="C58" i="4"/>
  <c r="B59" i="4"/>
  <c r="C59" i="4"/>
  <c r="B60" i="4"/>
  <c r="C60" i="4"/>
  <c r="B61" i="4"/>
  <c r="C61" i="4"/>
  <c r="B62" i="4"/>
  <c r="C62" i="4"/>
  <c r="B63" i="4"/>
  <c r="C63" i="4"/>
  <c r="B64" i="4"/>
  <c r="C64" i="4"/>
  <c r="B65" i="4"/>
  <c r="C65" i="4"/>
  <c r="B66" i="4"/>
  <c r="C66" i="4"/>
  <c r="B67" i="4"/>
  <c r="C67" i="4"/>
  <c r="B68" i="4"/>
  <c r="C68" i="4"/>
  <c r="B69" i="4"/>
  <c r="C69" i="4"/>
  <c r="B70" i="4"/>
  <c r="C70" i="4"/>
  <c r="B71" i="4"/>
  <c r="C71" i="4"/>
  <c r="B72" i="4"/>
  <c r="C72" i="4"/>
  <c r="B73" i="4"/>
  <c r="C73" i="4"/>
  <c r="B74" i="4"/>
  <c r="C74" i="4"/>
  <c r="B75" i="4"/>
  <c r="C75" i="4"/>
  <c r="B76" i="4"/>
  <c r="C76" i="4"/>
  <c r="B77" i="4"/>
  <c r="C77" i="4"/>
  <c r="B78" i="4"/>
  <c r="C78" i="4"/>
  <c r="B79" i="4"/>
  <c r="C79" i="4"/>
  <c r="B80" i="4"/>
  <c r="C80" i="4"/>
  <c r="C81" i="4"/>
  <c r="B81" i="4"/>
  <c r="B7" i="2"/>
  <c r="C7" i="2"/>
  <c r="B8" i="2"/>
  <c r="C8" i="2"/>
  <c r="B9" i="2"/>
  <c r="C9" i="2"/>
  <c r="B10" i="2"/>
  <c r="C10" i="2"/>
  <c r="B11" i="2"/>
  <c r="C11" i="2"/>
  <c r="B12" i="2"/>
  <c r="C12" i="2"/>
  <c r="B13" i="2"/>
  <c r="C13" i="2"/>
  <c r="B14" i="2"/>
  <c r="C14" i="2"/>
  <c r="B15" i="2"/>
  <c r="C15" i="2"/>
  <c r="B16" i="2"/>
  <c r="C16" i="2"/>
  <c r="B17" i="2"/>
  <c r="C17" i="2"/>
  <c r="B18" i="2"/>
  <c r="C18" i="2"/>
  <c r="B19" i="2"/>
  <c r="C19" i="2"/>
  <c r="B20" i="2"/>
  <c r="C20" i="2"/>
  <c r="B21" i="2"/>
  <c r="C21" i="2"/>
  <c r="B22" i="2"/>
  <c r="C22" i="2"/>
  <c r="B23" i="2"/>
  <c r="C23" i="2"/>
  <c r="B24" i="2"/>
  <c r="C24" i="2"/>
  <c r="B25" i="2"/>
  <c r="C25" i="2"/>
  <c r="B26" i="2"/>
  <c r="C26" i="2"/>
  <c r="B27" i="2"/>
  <c r="C27" i="2"/>
  <c r="B28" i="2"/>
  <c r="C28" i="2"/>
  <c r="B29" i="2"/>
  <c r="C29" i="2"/>
  <c r="B30" i="2"/>
  <c r="C30" i="2"/>
  <c r="B31" i="2"/>
  <c r="C31" i="2"/>
  <c r="B32" i="2"/>
  <c r="C32" i="2"/>
  <c r="B33" i="2"/>
  <c r="C33" i="2"/>
  <c r="B34" i="2"/>
  <c r="C34" i="2"/>
  <c r="B35" i="2"/>
  <c r="C35" i="2"/>
  <c r="B36" i="2"/>
  <c r="C36" i="2"/>
  <c r="B37" i="2"/>
  <c r="C37" i="2"/>
  <c r="B38" i="2"/>
  <c r="C38" i="2"/>
  <c r="B39" i="2"/>
  <c r="C39" i="2"/>
  <c r="B40" i="2"/>
  <c r="C40" i="2"/>
  <c r="B41" i="2"/>
  <c r="C41" i="2"/>
  <c r="B42" i="2"/>
  <c r="C42" i="2"/>
  <c r="B43" i="2"/>
  <c r="C43" i="2"/>
  <c r="B44" i="2"/>
  <c r="C44" i="2"/>
  <c r="B45" i="2"/>
  <c r="C45" i="2"/>
  <c r="B46" i="2"/>
  <c r="C46" i="2"/>
  <c r="B47" i="2"/>
  <c r="C47" i="2"/>
  <c r="B48" i="2"/>
  <c r="C48" i="2"/>
  <c r="B49" i="2"/>
  <c r="C49" i="2"/>
  <c r="B50" i="2"/>
  <c r="C50" i="2"/>
  <c r="B51" i="2"/>
  <c r="C51" i="2"/>
  <c r="B52" i="2"/>
  <c r="C52" i="2"/>
  <c r="B53" i="2"/>
  <c r="C53" i="2"/>
  <c r="B54" i="2"/>
  <c r="C54" i="2"/>
  <c r="B55" i="2"/>
  <c r="C55" i="2"/>
  <c r="B56" i="2"/>
  <c r="C56" i="2"/>
  <c r="B57" i="2"/>
  <c r="C57" i="2"/>
  <c r="B58" i="2"/>
  <c r="C58" i="2"/>
  <c r="B59" i="2"/>
  <c r="C59" i="2"/>
  <c r="B60" i="2"/>
  <c r="C60" i="2"/>
  <c r="B61" i="2"/>
  <c r="C61" i="2"/>
  <c r="B62" i="2"/>
  <c r="C62" i="2"/>
  <c r="B63" i="2"/>
  <c r="C63" i="2"/>
  <c r="B64" i="2"/>
  <c r="C64" i="2"/>
  <c r="B65" i="2"/>
  <c r="C65" i="2"/>
  <c r="B66" i="2"/>
  <c r="C66" i="2"/>
  <c r="B67" i="2"/>
  <c r="C67" i="2"/>
  <c r="B68" i="2"/>
  <c r="C68" i="2"/>
  <c r="B69" i="2"/>
  <c r="C69" i="2"/>
  <c r="B70" i="2"/>
  <c r="C70" i="2"/>
  <c r="B71" i="2"/>
  <c r="C71" i="2"/>
  <c r="B72" i="2"/>
  <c r="C72" i="2"/>
  <c r="B73" i="2"/>
  <c r="C73" i="2"/>
  <c r="B74" i="2"/>
  <c r="C74" i="2"/>
  <c r="B75" i="2"/>
  <c r="C75" i="2"/>
  <c r="B76" i="2"/>
  <c r="C76" i="2"/>
  <c r="B77" i="2"/>
  <c r="C77" i="2"/>
  <c r="B78" i="2"/>
  <c r="C78" i="2"/>
  <c r="B79" i="2"/>
  <c r="C79" i="2"/>
  <c r="B80" i="2"/>
  <c r="C80" i="2"/>
  <c r="C81" i="2"/>
  <c r="B81" i="2"/>
  <c r="B79" i="1" l="1"/>
  <c r="C79" i="1"/>
  <c r="B80" i="1"/>
  <c r="B81" i="1"/>
  <c r="C81" i="1"/>
  <c r="C80" i="1" l="1"/>
  <c r="I33" i="1"/>
  <c r="J33" i="1"/>
  <c r="I34" i="1"/>
  <c r="J34" i="1"/>
  <c r="I35" i="1"/>
  <c r="J35" i="1"/>
  <c r="I36" i="1"/>
  <c r="J36" i="1"/>
  <c r="I37" i="1"/>
  <c r="J37" i="1"/>
  <c r="I38" i="1"/>
  <c r="J38" i="1"/>
  <c r="I39" i="1"/>
  <c r="J39" i="1"/>
  <c r="I40" i="1"/>
  <c r="J40" i="1"/>
  <c r="I41" i="1"/>
  <c r="J41" i="1"/>
  <c r="I42" i="1"/>
  <c r="J42" i="1"/>
  <c r="I43" i="1"/>
  <c r="J43" i="1"/>
  <c r="I44" i="1"/>
  <c r="J44" i="1"/>
  <c r="I45" i="1"/>
  <c r="J45" i="1"/>
  <c r="I46" i="1"/>
  <c r="J46" i="1"/>
  <c r="I47" i="1"/>
  <c r="J47" i="1"/>
  <c r="I48" i="1"/>
  <c r="J48" i="1"/>
  <c r="I49" i="1"/>
  <c r="J49" i="1"/>
  <c r="I50" i="1"/>
  <c r="J50" i="1"/>
  <c r="I51" i="1"/>
  <c r="J51" i="1"/>
  <c r="I52" i="1"/>
  <c r="J52" i="1"/>
  <c r="I53" i="1"/>
  <c r="J53" i="1"/>
  <c r="I54" i="1"/>
  <c r="J54" i="1"/>
  <c r="I55" i="1"/>
  <c r="J55" i="1"/>
  <c r="I56" i="1"/>
  <c r="J56" i="1"/>
  <c r="I57" i="1"/>
  <c r="J57" i="1"/>
  <c r="I58" i="1"/>
  <c r="J58" i="1"/>
  <c r="I59" i="1"/>
  <c r="J59" i="1"/>
  <c r="I60" i="1"/>
  <c r="J60" i="1"/>
  <c r="I61" i="1"/>
  <c r="J61" i="1"/>
  <c r="I62" i="1"/>
  <c r="J62" i="1"/>
  <c r="I63" i="1"/>
  <c r="J63" i="1"/>
  <c r="I64" i="1"/>
  <c r="J64" i="1"/>
  <c r="I65" i="1"/>
  <c r="J65" i="1"/>
  <c r="I66" i="1"/>
  <c r="J66" i="1"/>
  <c r="I67" i="1"/>
  <c r="J67" i="1"/>
  <c r="I68" i="1"/>
  <c r="J68" i="1"/>
  <c r="I69" i="1"/>
  <c r="J69" i="1"/>
  <c r="I70" i="1"/>
  <c r="J70" i="1"/>
  <c r="I71" i="1"/>
  <c r="J71" i="1"/>
  <c r="I72" i="1"/>
  <c r="J72" i="1"/>
  <c r="I73" i="1"/>
  <c r="J73" i="1"/>
  <c r="I74" i="1"/>
  <c r="J74" i="1"/>
  <c r="I75" i="1"/>
  <c r="J75" i="1"/>
  <c r="I76" i="1"/>
  <c r="J76" i="1"/>
  <c r="I77" i="1"/>
  <c r="J77" i="1"/>
  <c r="I78" i="1"/>
  <c r="J78" i="1"/>
  <c r="I79" i="1"/>
  <c r="J79" i="1"/>
  <c r="I80" i="1"/>
  <c r="J80" i="1"/>
  <c r="I81" i="1"/>
  <c r="J81" i="1"/>
  <c r="D79" i="1"/>
  <c r="E79" i="1"/>
  <c r="F79" i="1"/>
  <c r="G79" i="1"/>
  <c r="H79" i="1"/>
  <c r="K79" i="1"/>
  <c r="L79" i="1"/>
  <c r="M79" i="1"/>
  <c r="N79" i="1"/>
  <c r="D80" i="1"/>
  <c r="E80" i="1"/>
  <c r="F80" i="1"/>
  <c r="G80" i="1"/>
  <c r="H80" i="1"/>
  <c r="K80" i="1"/>
  <c r="L80" i="1"/>
  <c r="M80" i="1"/>
  <c r="N80" i="1"/>
  <c r="D81" i="1"/>
  <c r="E81" i="1"/>
  <c r="F81" i="1"/>
  <c r="G81" i="1"/>
  <c r="H81" i="1"/>
  <c r="K81" i="1"/>
  <c r="L81" i="1"/>
  <c r="M81" i="1"/>
  <c r="N81" i="1"/>
  <c r="D77" i="1" l="1"/>
  <c r="E77" i="1"/>
  <c r="F77" i="1"/>
  <c r="G77" i="1"/>
  <c r="H77" i="1"/>
  <c r="K77" i="1"/>
  <c r="L77" i="1"/>
  <c r="M77" i="1"/>
  <c r="N77" i="1"/>
  <c r="D78" i="1"/>
  <c r="E78" i="1"/>
  <c r="F78" i="1"/>
  <c r="G78" i="1"/>
  <c r="H78" i="1"/>
  <c r="K78" i="1"/>
  <c r="L78" i="1"/>
  <c r="M78" i="1"/>
  <c r="N78" i="1"/>
  <c r="B77" i="1"/>
  <c r="C77" i="1" l="1"/>
  <c r="C78" i="1"/>
  <c r="B78" i="1"/>
  <c r="B50" i="1"/>
  <c r="B62" i="1"/>
  <c r="B9" i="1"/>
  <c r="B10" i="1"/>
  <c r="B13" i="1"/>
  <c r="B14" i="1"/>
  <c r="B15" i="1"/>
  <c r="B17" i="1"/>
  <c r="B21" i="1"/>
  <c r="B22" i="1"/>
  <c r="B23" i="1"/>
  <c r="B25" i="1"/>
  <c r="B26" i="1"/>
  <c r="B29" i="1"/>
  <c r="B31" i="1"/>
  <c r="B33" i="1"/>
  <c r="B34" i="1"/>
  <c r="B35" i="1"/>
  <c r="B37" i="1"/>
  <c r="B38" i="1"/>
  <c r="B39" i="1"/>
  <c r="B41" i="1"/>
  <c r="B42" i="1"/>
  <c r="B43" i="1"/>
  <c r="B45" i="1"/>
  <c r="B46" i="1"/>
  <c r="B47" i="1"/>
  <c r="B49" i="1"/>
  <c r="B51" i="1"/>
  <c r="B53" i="1"/>
  <c r="B54" i="1"/>
  <c r="B55" i="1"/>
  <c r="B57" i="1"/>
  <c r="B58" i="1"/>
  <c r="B59" i="1"/>
  <c r="B61" i="1"/>
  <c r="B63" i="1"/>
  <c r="B65" i="1"/>
  <c r="B66" i="1"/>
  <c r="B67" i="1"/>
  <c r="B69" i="1"/>
  <c r="B70" i="1"/>
  <c r="B71" i="1"/>
  <c r="B73" i="1"/>
  <c r="B74" i="1"/>
  <c r="B7" i="1"/>
  <c r="G8" i="1"/>
  <c r="K8" i="1"/>
  <c r="G9" i="1"/>
  <c r="K9" i="1"/>
  <c r="G10" i="1"/>
  <c r="K10" i="1"/>
  <c r="G11" i="1"/>
  <c r="K11" i="1"/>
  <c r="G12" i="1"/>
  <c r="K12" i="1"/>
  <c r="G13" i="1"/>
  <c r="K13" i="1"/>
  <c r="G14" i="1"/>
  <c r="K14" i="1"/>
  <c r="G15" i="1"/>
  <c r="K15" i="1"/>
  <c r="G16" i="1"/>
  <c r="K16" i="1"/>
  <c r="G17" i="1"/>
  <c r="K17" i="1"/>
  <c r="G18" i="1"/>
  <c r="K18" i="1"/>
  <c r="G19" i="1"/>
  <c r="K19" i="1"/>
  <c r="G20" i="1"/>
  <c r="K20" i="1"/>
  <c r="G21" i="1"/>
  <c r="K21" i="1"/>
  <c r="G22" i="1"/>
  <c r="K22" i="1"/>
  <c r="G23" i="1"/>
  <c r="K23" i="1"/>
  <c r="G24" i="1"/>
  <c r="K24" i="1"/>
  <c r="G25" i="1"/>
  <c r="K25" i="1"/>
  <c r="G26" i="1"/>
  <c r="K26" i="1"/>
  <c r="G27" i="1"/>
  <c r="K27" i="1"/>
  <c r="G28" i="1"/>
  <c r="K28" i="1"/>
  <c r="G29" i="1"/>
  <c r="K29" i="1"/>
  <c r="G30" i="1"/>
  <c r="K30" i="1"/>
  <c r="G31" i="1"/>
  <c r="K31" i="1"/>
  <c r="G32" i="1"/>
  <c r="K32" i="1"/>
  <c r="G33" i="1"/>
  <c r="K33" i="1"/>
  <c r="M33" i="1"/>
  <c r="G34" i="1"/>
  <c r="K34" i="1"/>
  <c r="M34" i="1"/>
  <c r="G35" i="1"/>
  <c r="K35" i="1"/>
  <c r="M35" i="1"/>
  <c r="G36" i="1"/>
  <c r="K36" i="1"/>
  <c r="M36" i="1"/>
  <c r="G37" i="1"/>
  <c r="K37" i="1"/>
  <c r="M37" i="1"/>
  <c r="G38" i="1"/>
  <c r="K38" i="1"/>
  <c r="M38" i="1"/>
  <c r="G39" i="1"/>
  <c r="K39" i="1"/>
  <c r="M39" i="1"/>
  <c r="G40" i="1"/>
  <c r="K40" i="1"/>
  <c r="M40" i="1"/>
  <c r="G41" i="1"/>
  <c r="K41" i="1"/>
  <c r="M41" i="1"/>
  <c r="G42" i="1"/>
  <c r="K42" i="1"/>
  <c r="M42" i="1"/>
  <c r="G43" i="1"/>
  <c r="K43" i="1"/>
  <c r="M43" i="1"/>
  <c r="G44" i="1"/>
  <c r="K44" i="1"/>
  <c r="M44" i="1"/>
  <c r="G45" i="1"/>
  <c r="K45" i="1"/>
  <c r="M45" i="1"/>
  <c r="G46" i="1"/>
  <c r="K46" i="1"/>
  <c r="M46" i="1"/>
  <c r="G47" i="1"/>
  <c r="K47" i="1"/>
  <c r="M47" i="1"/>
  <c r="G48" i="1"/>
  <c r="K48" i="1"/>
  <c r="M48" i="1"/>
  <c r="G49" i="1"/>
  <c r="K49" i="1"/>
  <c r="M49" i="1"/>
  <c r="G50" i="1"/>
  <c r="K50" i="1"/>
  <c r="M50" i="1"/>
  <c r="G51" i="1"/>
  <c r="K51" i="1"/>
  <c r="M51" i="1"/>
  <c r="G52" i="1"/>
  <c r="K52" i="1"/>
  <c r="M52" i="1"/>
  <c r="G53" i="1"/>
  <c r="K53" i="1"/>
  <c r="M53" i="1"/>
  <c r="G54" i="1"/>
  <c r="K54" i="1"/>
  <c r="M54" i="1"/>
  <c r="G55" i="1"/>
  <c r="K55" i="1"/>
  <c r="M55" i="1"/>
  <c r="G56" i="1"/>
  <c r="K56" i="1"/>
  <c r="M56" i="1"/>
  <c r="G57" i="1"/>
  <c r="K57" i="1"/>
  <c r="M57" i="1"/>
  <c r="G58" i="1"/>
  <c r="K58" i="1"/>
  <c r="M58" i="1"/>
  <c r="G59" i="1"/>
  <c r="K59" i="1"/>
  <c r="M59" i="1"/>
  <c r="G60" i="1"/>
  <c r="K60" i="1"/>
  <c r="M60" i="1"/>
  <c r="G61" i="1"/>
  <c r="K61" i="1"/>
  <c r="M61" i="1"/>
  <c r="G62" i="1"/>
  <c r="K62" i="1"/>
  <c r="M62" i="1"/>
  <c r="G63" i="1"/>
  <c r="K63" i="1"/>
  <c r="M63" i="1"/>
  <c r="G64" i="1"/>
  <c r="K64" i="1"/>
  <c r="M64" i="1"/>
  <c r="G65" i="1"/>
  <c r="K65" i="1"/>
  <c r="M65" i="1"/>
  <c r="G66" i="1"/>
  <c r="K66" i="1"/>
  <c r="M66" i="1"/>
  <c r="G67" i="1"/>
  <c r="K67" i="1"/>
  <c r="M67" i="1"/>
  <c r="G68" i="1"/>
  <c r="K68" i="1"/>
  <c r="M68" i="1"/>
  <c r="G69" i="1"/>
  <c r="K69" i="1"/>
  <c r="M69" i="1"/>
  <c r="G70" i="1"/>
  <c r="K70" i="1"/>
  <c r="M70" i="1"/>
  <c r="G71" i="1"/>
  <c r="K71" i="1"/>
  <c r="M71" i="1"/>
  <c r="G72" i="1"/>
  <c r="K72" i="1"/>
  <c r="M72" i="1"/>
  <c r="G73" i="1"/>
  <c r="K73" i="1"/>
  <c r="M73" i="1"/>
  <c r="G74" i="1"/>
  <c r="K74" i="1"/>
  <c r="M74" i="1"/>
  <c r="G75" i="1"/>
  <c r="K75" i="1"/>
  <c r="M75" i="1"/>
  <c r="G76" i="1"/>
  <c r="K76" i="1"/>
  <c r="M76" i="1"/>
  <c r="G7" i="1"/>
  <c r="K7" i="1"/>
  <c r="L8" i="1"/>
  <c r="L9" i="1"/>
  <c r="L10" i="1"/>
  <c r="L11" i="1"/>
  <c r="L12" i="1"/>
  <c r="L13" i="1"/>
  <c r="L14" i="1"/>
  <c r="L15" i="1"/>
  <c r="L16" i="1"/>
  <c r="L17" i="1"/>
  <c r="L18" i="1"/>
  <c r="L19" i="1"/>
  <c r="L20" i="1"/>
  <c r="L21" i="1"/>
  <c r="L22" i="1"/>
  <c r="L23" i="1"/>
  <c r="L24" i="1"/>
  <c r="L25" i="1"/>
  <c r="L26" i="1"/>
  <c r="L27" i="1"/>
  <c r="L28" i="1"/>
  <c r="L29" i="1"/>
  <c r="L30" i="1"/>
  <c r="L31" i="1"/>
  <c r="L32" i="1"/>
  <c r="L33" i="1"/>
  <c r="N33" i="1"/>
  <c r="L34" i="1"/>
  <c r="N34" i="1"/>
  <c r="L35" i="1"/>
  <c r="N35" i="1"/>
  <c r="L36" i="1"/>
  <c r="N36" i="1"/>
  <c r="L37" i="1"/>
  <c r="N37" i="1"/>
  <c r="L38" i="1"/>
  <c r="N38" i="1"/>
  <c r="L39" i="1"/>
  <c r="N39" i="1"/>
  <c r="L40" i="1"/>
  <c r="N40" i="1"/>
  <c r="L41" i="1"/>
  <c r="N41" i="1"/>
  <c r="L42" i="1"/>
  <c r="N42" i="1"/>
  <c r="L43" i="1"/>
  <c r="N43" i="1"/>
  <c r="L44" i="1"/>
  <c r="N44" i="1"/>
  <c r="L45" i="1"/>
  <c r="N45" i="1"/>
  <c r="L46" i="1"/>
  <c r="N46" i="1"/>
  <c r="L47" i="1"/>
  <c r="N47" i="1"/>
  <c r="L48" i="1"/>
  <c r="N48" i="1"/>
  <c r="L49" i="1"/>
  <c r="N49" i="1"/>
  <c r="L50" i="1"/>
  <c r="N50" i="1"/>
  <c r="L51" i="1"/>
  <c r="N51" i="1"/>
  <c r="L52" i="1"/>
  <c r="N52" i="1"/>
  <c r="L53" i="1"/>
  <c r="N53" i="1"/>
  <c r="L54" i="1"/>
  <c r="N54" i="1"/>
  <c r="L55" i="1"/>
  <c r="N55" i="1"/>
  <c r="L56" i="1"/>
  <c r="N56" i="1"/>
  <c r="L57" i="1"/>
  <c r="N57" i="1"/>
  <c r="L58" i="1"/>
  <c r="N58" i="1"/>
  <c r="L59" i="1"/>
  <c r="N59" i="1"/>
  <c r="L60" i="1"/>
  <c r="N60" i="1"/>
  <c r="L61" i="1"/>
  <c r="N61" i="1"/>
  <c r="L62" i="1"/>
  <c r="N62" i="1"/>
  <c r="L63" i="1"/>
  <c r="N63" i="1"/>
  <c r="L64" i="1"/>
  <c r="N64" i="1"/>
  <c r="L65" i="1"/>
  <c r="N65" i="1"/>
  <c r="L66" i="1"/>
  <c r="N66" i="1"/>
  <c r="L67" i="1"/>
  <c r="N67" i="1"/>
  <c r="L68" i="1"/>
  <c r="N68" i="1"/>
  <c r="L69" i="1"/>
  <c r="N69" i="1"/>
  <c r="L70" i="1"/>
  <c r="N70" i="1"/>
  <c r="L71" i="1"/>
  <c r="N71" i="1"/>
  <c r="L72" i="1"/>
  <c r="N72" i="1"/>
  <c r="L73" i="1"/>
  <c r="N73" i="1"/>
  <c r="L74" i="1"/>
  <c r="N74" i="1"/>
  <c r="L75" i="1"/>
  <c r="N75" i="1"/>
  <c r="L76" i="1"/>
  <c r="N76" i="1"/>
  <c r="L7" i="1"/>
  <c r="H8" i="1"/>
  <c r="H9" i="1"/>
  <c r="H10" i="1"/>
  <c r="H11" i="1"/>
  <c r="H12" i="1"/>
  <c r="H13" i="1"/>
  <c r="H14" i="1"/>
  <c r="H15" i="1"/>
  <c r="H16" i="1"/>
  <c r="H17" i="1"/>
  <c r="H18" i="1"/>
  <c r="H19" i="1"/>
  <c r="H20" i="1"/>
  <c r="H21" i="1"/>
  <c r="H22" i="1"/>
  <c r="H23" i="1"/>
  <c r="H24" i="1"/>
  <c r="H25" i="1"/>
  <c r="H26" i="1"/>
  <c r="H27" i="1"/>
  <c r="H28" i="1"/>
  <c r="H29" i="1"/>
  <c r="H30" i="1"/>
  <c r="H31" i="1"/>
  <c r="H32" i="1"/>
  <c r="H33" i="1"/>
  <c r="H34" i="1"/>
  <c r="H35" i="1"/>
  <c r="H36" i="1"/>
  <c r="H37" i="1"/>
  <c r="H38" i="1"/>
  <c r="H39" i="1"/>
  <c r="H40" i="1"/>
  <c r="H41" i="1"/>
  <c r="H42" i="1"/>
  <c r="H43" i="1"/>
  <c r="H44" i="1"/>
  <c r="H45" i="1"/>
  <c r="H46" i="1"/>
  <c r="H47" i="1"/>
  <c r="H48" i="1"/>
  <c r="H49" i="1"/>
  <c r="H50" i="1"/>
  <c r="H51" i="1"/>
  <c r="H52" i="1"/>
  <c r="H53" i="1"/>
  <c r="H54" i="1"/>
  <c r="H55" i="1"/>
  <c r="H56" i="1"/>
  <c r="H57" i="1"/>
  <c r="H58" i="1"/>
  <c r="H59" i="1"/>
  <c r="H60" i="1"/>
  <c r="H61" i="1"/>
  <c r="H62" i="1"/>
  <c r="H63" i="1"/>
  <c r="H64" i="1"/>
  <c r="H65" i="1"/>
  <c r="H66" i="1"/>
  <c r="H67" i="1"/>
  <c r="H68" i="1"/>
  <c r="H69" i="1"/>
  <c r="H70" i="1"/>
  <c r="H71" i="1"/>
  <c r="H72" i="1"/>
  <c r="H73" i="1"/>
  <c r="H74" i="1"/>
  <c r="H75" i="1"/>
  <c r="H76" i="1"/>
  <c r="H7" i="1"/>
  <c r="E8" i="1"/>
  <c r="E9" i="1"/>
  <c r="E10" i="1"/>
  <c r="E11" i="1"/>
  <c r="E12" i="1"/>
  <c r="E13" i="1"/>
  <c r="E14" i="1"/>
  <c r="E15" i="1"/>
  <c r="E16" i="1"/>
  <c r="E17" i="1"/>
  <c r="E18" i="1"/>
  <c r="E19" i="1"/>
  <c r="E20" i="1"/>
  <c r="E21" i="1"/>
  <c r="E22" i="1"/>
  <c r="E23" i="1"/>
  <c r="E24" i="1"/>
  <c r="E25" i="1"/>
  <c r="E26" i="1"/>
  <c r="E27" i="1"/>
  <c r="E28" i="1"/>
  <c r="E29" i="1"/>
  <c r="E30" i="1"/>
  <c r="E31" i="1"/>
  <c r="E32" i="1"/>
  <c r="E33" i="1"/>
  <c r="E34" i="1"/>
  <c r="E35" i="1"/>
  <c r="E36" i="1"/>
  <c r="E37" i="1"/>
  <c r="E38" i="1"/>
  <c r="E39" i="1"/>
  <c r="E40" i="1"/>
  <c r="E41" i="1"/>
  <c r="E42" i="1"/>
  <c r="E43" i="1"/>
  <c r="E44" i="1"/>
  <c r="E45" i="1"/>
  <c r="E46" i="1"/>
  <c r="E47" i="1"/>
  <c r="E48" i="1"/>
  <c r="E49" i="1"/>
  <c r="E50" i="1"/>
  <c r="E51" i="1"/>
  <c r="E52" i="1"/>
  <c r="E53" i="1"/>
  <c r="E54" i="1"/>
  <c r="E55" i="1"/>
  <c r="E56" i="1"/>
  <c r="E57" i="1"/>
  <c r="E58" i="1"/>
  <c r="E59" i="1"/>
  <c r="E60" i="1"/>
  <c r="E61" i="1"/>
  <c r="E62" i="1"/>
  <c r="E63" i="1"/>
  <c r="E64" i="1"/>
  <c r="E65" i="1"/>
  <c r="E66" i="1"/>
  <c r="E67" i="1"/>
  <c r="E68" i="1"/>
  <c r="E69" i="1"/>
  <c r="E70" i="1"/>
  <c r="E71" i="1"/>
  <c r="E72" i="1"/>
  <c r="E73" i="1"/>
  <c r="E74" i="1"/>
  <c r="E75" i="1"/>
  <c r="E76" i="1"/>
  <c r="E7" i="1"/>
  <c r="C9" i="1"/>
  <c r="C10" i="1"/>
  <c r="C14" i="1"/>
  <c r="C17" i="1"/>
  <c r="C18" i="1"/>
  <c r="C22" i="1"/>
  <c r="C24" i="1"/>
  <c r="C25" i="1"/>
  <c r="C26" i="1"/>
  <c r="C30" i="1"/>
  <c r="C33" i="1"/>
  <c r="C34" i="1"/>
  <c r="C38" i="1"/>
  <c r="C41" i="1"/>
  <c r="C42" i="1"/>
  <c r="C46" i="1"/>
  <c r="C49" i="1"/>
  <c r="C50" i="1"/>
  <c r="C54" i="1"/>
  <c r="C57" i="1"/>
  <c r="C58" i="1"/>
  <c r="C62" i="1"/>
  <c r="C65" i="1"/>
  <c r="C66" i="1"/>
  <c r="C68" i="1"/>
  <c r="C70" i="1"/>
  <c r="C73" i="1"/>
  <c r="C74" i="1"/>
  <c r="B8" i="1"/>
  <c r="B11" i="1"/>
  <c r="B12" i="1"/>
  <c r="B16" i="1"/>
  <c r="B18" i="1"/>
  <c r="B19" i="1"/>
  <c r="B20" i="1"/>
  <c r="B24" i="1"/>
  <c r="B27" i="1"/>
  <c r="B28" i="1"/>
  <c r="B30" i="1"/>
  <c r="B32" i="1"/>
  <c r="B36" i="1"/>
  <c r="B40" i="1"/>
  <c r="B44" i="1"/>
  <c r="B48" i="1"/>
  <c r="B52" i="1"/>
  <c r="B56" i="1"/>
  <c r="B60" i="1"/>
  <c r="B64" i="1"/>
  <c r="B68" i="1"/>
  <c r="B72" i="1"/>
  <c r="B75" i="1"/>
  <c r="B76" i="1"/>
  <c r="F8" i="1"/>
  <c r="F9" i="1"/>
  <c r="F10" i="1"/>
  <c r="F11" i="1"/>
  <c r="F12" i="1"/>
  <c r="F13" i="1"/>
  <c r="F14" i="1"/>
  <c r="F15" i="1"/>
  <c r="F16" i="1"/>
  <c r="F17" i="1"/>
  <c r="F18" i="1"/>
  <c r="F19" i="1"/>
  <c r="F20" i="1"/>
  <c r="F21" i="1"/>
  <c r="F22" i="1"/>
  <c r="F23" i="1"/>
  <c r="F24" i="1"/>
  <c r="F25" i="1"/>
  <c r="F26" i="1"/>
  <c r="F27" i="1"/>
  <c r="F28" i="1"/>
  <c r="F29" i="1"/>
  <c r="F30" i="1"/>
  <c r="F31" i="1"/>
  <c r="F32" i="1"/>
  <c r="F33" i="1"/>
  <c r="F34" i="1"/>
  <c r="F35" i="1"/>
  <c r="F36" i="1"/>
  <c r="F37" i="1"/>
  <c r="F38" i="1"/>
  <c r="F39" i="1"/>
  <c r="F40" i="1"/>
  <c r="F41" i="1"/>
  <c r="F42" i="1"/>
  <c r="F43" i="1"/>
  <c r="F44" i="1"/>
  <c r="F45" i="1"/>
  <c r="F46" i="1"/>
  <c r="F47" i="1"/>
  <c r="F48" i="1"/>
  <c r="F49" i="1"/>
  <c r="F50" i="1"/>
  <c r="F51" i="1"/>
  <c r="F52" i="1"/>
  <c r="F53" i="1"/>
  <c r="F54" i="1"/>
  <c r="F55" i="1"/>
  <c r="F56" i="1"/>
  <c r="F57" i="1"/>
  <c r="F58" i="1"/>
  <c r="F59" i="1"/>
  <c r="F60" i="1"/>
  <c r="F61" i="1"/>
  <c r="F62" i="1"/>
  <c r="F63" i="1"/>
  <c r="F64" i="1"/>
  <c r="F65" i="1"/>
  <c r="F66" i="1"/>
  <c r="F67" i="1"/>
  <c r="F68" i="1"/>
  <c r="F69" i="1"/>
  <c r="F70" i="1"/>
  <c r="F71" i="1"/>
  <c r="F72" i="1"/>
  <c r="F73" i="1"/>
  <c r="F74" i="1"/>
  <c r="F75" i="1"/>
  <c r="F76" i="1"/>
  <c r="F7" i="1"/>
  <c r="D8" i="1"/>
  <c r="D9" i="1"/>
  <c r="D10" i="1"/>
  <c r="D11" i="1"/>
  <c r="D12" i="1"/>
  <c r="D13" i="1"/>
  <c r="D14" i="1"/>
  <c r="D15" i="1"/>
  <c r="D16" i="1"/>
  <c r="D17" i="1"/>
  <c r="D18" i="1"/>
  <c r="D19" i="1"/>
  <c r="D20" i="1"/>
  <c r="D21" i="1"/>
  <c r="D22" i="1"/>
  <c r="D23" i="1"/>
  <c r="D24" i="1"/>
  <c r="D25" i="1"/>
  <c r="D26" i="1"/>
  <c r="D27" i="1"/>
  <c r="D28" i="1"/>
  <c r="D29" i="1"/>
  <c r="D30" i="1"/>
  <c r="D31" i="1"/>
  <c r="D32" i="1"/>
  <c r="D33" i="1"/>
  <c r="D34" i="1"/>
  <c r="D35" i="1"/>
  <c r="D36" i="1"/>
  <c r="D37" i="1"/>
  <c r="D38" i="1"/>
  <c r="D39" i="1"/>
  <c r="D40" i="1"/>
  <c r="D41" i="1"/>
  <c r="D42" i="1"/>
  <c r="D43" i="1"/>
  <c r="D44" i="1"/>
  <c r="D45" i="1"/>
  <c r="D46" i="1"/>
  <c r="D47" i="1"/>
  <c r="D48" i="1"/>
  <c r="D49" i="1"/>
  <c r="D50" i="1"/>
  <c r="D51" i="1"/>
  <c r="D52" i="1"/>
  <c r="D53" i="1"/>
  <c r="D54" i="1"/>
  <c r="D55" i="1"/>
  <c r="D56" i="1"/>
  <c r="D57" i="1"/>
  <c r="D58" i="1"/>
  <c r="D59" i="1"/>
  <c r="D60" i="1"/>
  <c r="D61" i="1"/>
  <c r="D62" i="1"/>
  <c r="D63" i="1"/>
  <c r="D64" i="1"/>
  <c r="D65" i="1"/>
  <c r="D66" i="1"/>
  <c r="D67" i="1"/>
  <c r="D68" i="1"/>
  <c r="D69" i="1"/>
  <c r="D70" i="1"/>
  <c r="D71" i="1"/>
  <c r="D72" i="1"/>
  <c r="D73" i="1"/>
  <c r="D74" i="1"/>
  <c r="D75" i="1"/>
  <c r="D76" i="1"/>
  <c r="D7" i="1"/>
  <c r="C56" i="1" l="1"/>
  <c r="C36" i="1"/>
  <c r="C76" i="1"/>
  <c r="C72" i="1"/>
  <c r="C64" i="1"/>
  <c r="C60" i="1"/>
  <c r="C52" i="1"/>
  <c r="C48" i="1"/>
  <c r="C44" i="1"/>
  <c r="C40" i="1"/>
  <c r="C32" i="1"/>
  <c r="C28" i="1"/>
  <c r="C20" i="1"/>
  <c r="C16" i="1"/>
  <c r="C12" i="1"/>
  <c r="C8" i="1"/>
  <c r="C7" i="1"/>
  <c r="C69" i="1"/>
  <c r="C61" i="1"/>
  <c r="C53" i="1"/>
  <c r="C45" i="1"/>
  <c r="C37" i="1"/>
  <c r="C29" i="1"/>
  <c r="C21" i="1"/>
  <c r="C13" i="1"/>
  <c r="C75" i="1"/>
  <c r="C71" i="1"/>
  <c r="C67" i="1"/>
  <c r="C63" i="1"/>
  <c r="C59" i="1"/>
  <c r="C55" i="1"/>
  <c r="C51" i="1"/>
  <c r="C47" i="1"/>
  <c r="C43" i="1"/>
  <c r="C39" i="1"/>
  <c r="C35" i="1"/>
  <c r="C31" i="1"/>
  <c r="C27" i="1"/>
  <c r="C23" i="1"/>
  <c r="C19" i="1"/>
  <c r="C15" i="1"/>
  <c r="C11" i="1"/>
</calcChain>
</file>

<file path=xl/sharedStrings.xml><?xml version="1.0" encoding="utf-8"?>
<sst xmlns="http://schemas.openxmlformats.org/spreadsheetml/2006/main" count="172" uniqueCount="17">
  <si>
    <t>CLASIFICACIÓN POR FUNCIONES DE GASTO</t>
  </si>
  <si>
    <t>Del que dudosos</t>
  </si>
  <si>
    <t>Crédito a los hogares. Entidades de crédito y EFCs (Millones de Euros)</t>
  </si>
  <si>
    <t>Crédito a los hogares. Entidades de crédito (Millones de Euros)</t>
  </si>
  <si>
    <t>Crédito a los hogares. Entidades de depósito (Millones de Euros)</t>
  </si>
  <si>
    <t>Crédito a los hogares. EFCs (Millones de Euros)</t>
  </si>
  <si>
    <t>ADQUISICIÓN DE VIVIENDA (2)</t>
  </si>
  <si>
    <t xml:space="preserve">Del que dudosos </t>
  </si>
  <si>
    <r>
      <t xml:space="preserve">ADQUISICIÓN VIVIENDA CON GARANTÍA INMOBILIARIA </t>
    </r>
    <r>
      <rPr>
        <b/>
        <vertAlign val="superscript"/>
        <sz val="12"/>
        <color theme="0"/>
        <rFont val="Calibri (Cuerpo)"/>
      </rPr>
      <t>1</t>
    </r>
    <r>
      <rPr>
        <b/>
        <sz val="12"/>
        <color theme="0"/>
        <rFont val="Calibri"/>
        <family val="2"/>
        <scheme val="minor"/>
      </rPr>
      <t xml:space="preserve"> (3)</t>
    </r>
  </si>
  <si>
    <t>REHABILITACIÓN DE VIVIENDA (4)</t>
  </si>
  <si>
    <r>
      <t xml:space="preserve">RESTO DE FINANCIACIÓN A HOGARES </t>
    </r>
    <r>
      <rPr>
        <b/>
        <vertAlign val="superscript"/>
        <sz val="12"/>
        <color theme="0"/>
        <rFont val="Calibri (Cuerpo)"/>
      </rPr>
      <t>2</t>
    </r>
    <r>
      <rPr>
        <b/>
        <sz val="12"/>
        <color theme="0"/>
        <rFont val="Calibri"/>
        <family val="2"/>
        <scheme val="minor"/>
      </rPr>
      <t xml:space="preserve"> (6)</t>
    </r>
  </si>
  <si>
    <t>TOTAL HOGARES (1)=(2)+(4)+(5)+(6)</t>
  </si>
  <si>
    <t xml:space="preserve"> ADQUISICIÓN BIENES DE CONSUMO (5)</t>
  </si>
  <si>
    <t>ADQUISICIÓN BIENES CONSUMO DURADERO</t>
  </si>
  <si>
    <r>
      <rPr>
        <vertAlign val="superscript"/>
        <sz val="11"/>
        <rFont val="Calibri (Cuerpo)"/>
      </rPr>
      <t>1</t>
    </r>
    <r>
      <rPr>
        <sz val="11"/>
        <rFont val="Calibri"/>
        <family val="2"/>
        <scheme val="minor"/>
      </rPr>
      <t xml:space="preserve"> Hasta diciembre de 2013 se incluyen créditos con garantía hipotecaria. Después de esta fecha se incluyen créditos que cuenten con una garantía real inmobiliaria, incluidas las instrumentadas como arrendamientos financieros, cualquiera que sea el inmueble recibido en garantía</t>
    </r>
  </si>
  <si>
    <r>
      <rPr>
        <vertAlign val="superscript"/>
        <sz val="11"/>
        <rFont val="Calibri (Cuerpo)"/>
      </rPr>
      <t xml:space="preserve">2 </t>
    </r>
    <r>
      <rPr>
        <sz val="11"/>
        <rFont val="Calibri"/>
        <family val="2"/>
        <scheme val="minor"/>
      </rPr>
      <t>Recoge los préstamos y créditos a hogares concedidos para finalidades distintas del crédito al consumo y a la vivienda, tales como educación.</t>
    </r>
  </si>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</sst>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2"/>
      <color theme="1"/>
      <name val="Calibri"/>
      <family val="2"/>
      <scheme val="minor"/>
    </font>
    <font>
      <b/>
      <sz val="12"/>
      <color theme="0"/>
      <name val="Calibri"/>
      <family val="2"/>
      <scheme val="minor"/>
    </font>
    <font>
      <u/>
      <sz val="12"/>
      <color theme="10"/>
      <name val="Calibri"/>
      <family val="2"/>
      <scheme val="minor"/>
    </font>
    <font>
      <u/>
      <sz val="12"/>
      <color theme="11"/>
      <name val="Calibri"/>
      <family val="2"/>
      <scheme val="minor"/>
    </font>
    <font>
      <sz val="10"/>
      <color theme="4" tint="-0.249977111117893"/>
      <name val="Calibri"/>
      <family val="2"/>
      <scheme val="minor"/>
    </font>
    <font>
      <sz val="11"/>
      <color theme="4" tint="-0.249977111117893"/>
      <name val="Calibri"/>
      <family val="2"/>
      <scheme val="minor"/>
    </font>
    <font>
      <sz val="11"/>
      <color theme="4" tint="-0.499984740745262"/>
      <name val="Calibri"/>
      <family val="2"/>
      <scheme val="minor"/>
    </font>
    <font>
      <b/>
      <sz val="12"/>
      <color theme="1"/>
      <name val="Calibri"/>
      <family val="2"/>
      <scheme val="minor"/>
    </font>
    <font>
      <b/>
      <vertAlign val="superscript"/>
      <sz val="12"/>
      <color theme="0"/>
      <name val="Calibri (Cuerpo)"/>
    </font>
    <font>
      <sz val="8"/>
      <color theme="4" tint="-0.499984740745262"/>
      <name val="Arial"/>
      <family val="2"/>
    </font>
    <font>
      <sz val="12"/>
      <color theme="4" tint="-0.499984740745262"/>
      <name val="Calibri"/>
      <family val="2"/>
      <scheme val="minor"/>
    </font>
    <font>
      <sz val="10"/>
      <color theme="4" tint="-0.499984740745262"/>
      <name val="Calibri"/>
      <family val="2"/>
      <scheme val="minor"/>
    </font>
    <font>
      <sz val="12"/>
      <name val="Calibri"/>
      <family val="2"/>
      <scheme val="minor"/>
    </font>
    <font>
      <sz val="12"/>
      <color theme="4" tint="-0.249977111117893"/>
      <name val="Calibri"/>
      <family val="2"/>
      <scheme val="minor"/>
    </font>
    <font>
      <sz val="11"/>
      <name val="Calibri"/>
      <family val="2"/>
      <scheme val="minor"/>
    </font>
    <font>
      <vertAlign val="superscript"/>
      <sz val="11"/>
      <name val="Calibri (Cuerpo)"/>
    </font>
    <font>
      <b/>
      <sz val="12"/>
      <color theme="4" tint="-0.249977111117893"/>
      <name val="Calibri"/>
      <family val="2"/>
      <scheme val="minor"/>
    </font>
  </fonts>
  <fills count="4">
    <fill>
      <patternFill patternType="none"/>
    </fill>
    <fill>
      <patternFill patternType="gray125"/>
    </fill>
    <fill>
      <patternFill patternType="solid">
        <fgColor theme="4" tint="-0.249977111117893"/>
        <bgColor indexed="64"/>
      </patternFill>
    </fill>
    <fill>
      <patternFill patternType="solid">
        <fgColor theme="4" tint="0.79998168889431442"/>
        <bgColor indexed="64"/>
      </patternFill>
    </fill>
  </fills>
  <borders count="12">
    <border>
      <left/>
      <right/>
      <top/>
      <bottom/>
      <diagonal/>
    </border>
    <border>
      <left style="medium">
        <color theme="0"/>
      </left>
      <right style="medium">
        <color theme="0"/>
      </right>
      <top style="medium">
        <color theme="0"/>
      </top>
      <bottom style="medium">
        <color theme="0"/>
      </bottom>
      <diagonal/>
    </border>
    <border>
      <left style="medium">
        <color theme="0"/>
      </left>
      <right/>
      <top style="medium">
        <color theme="0"/>
      </top>
      <bottom style="medium">
        <color theme="0"/>
      </bottom>
      <diagonal/>
    </border>
    <border>
      <left/>
      <right/>
      <top style="medium">
        <color theme="0"/>
      </top>
      <bottom style="medium">
        <color theme="0"/>
      </bottom>
      <diagonal/>
    </border>
    <border>
      <left style="medium">
        <color theme="0"/>
      </left>
      <right/>
      <top style="medium">
        <color theme="0"/>
      </top>
      <bottom/>
      <diagonal/>
    </border>
    <border>
      <left/>
      <right style="medium">
        <color theme="0"/>
      </right>
      <top style="medium">
        <color theme="0"/>
      </top>
      <bottom/>
      <diagonal/>
    </border>
    <border>
      <left/>
      <right style="medium">
        <color theme="0"/>
      </right>
      <top/>
      <bottom/>
      <diagonal/>
    </border>
    <border>
      <left style="medium">
        <color theme="0"/>
      </left>
      <right style="medium">
        <color theme="0"/>
      </right>
      <top/>
      <bottom style="medium">
        <color theme="0"/>
      </bottom>
      <diagonal/>
    </border>
    <border>
      <left style="medium">
        <color theme="0"/>
      </left>
      <right/>
      <top/>
      <bottom/>
      <diagonal/>
    </border>
    <border>
      <left style="medium">
        <color theme="0"/>
      </left>
      <right style="medium">
        <color theme="0"/>
      </right>
      <top style="medium">
        <color theme="0"/>
      </top>
      <bottom/>
      <diagonal/>
    </border>
    <border>
      <left style="medium">
        <color theme="0"/>
      </left>
      <right style="medium">
        <color theme="0"/>
      </right>
      <top/>
      <bottom/>
      <diagonal/>
    </border>
    <border>
      <left style="medium">
        <color theme="0"/>
      </left>
      <right/>
      <top/>
      <bottom style="medium">
        <color theme="0"/>
      </bottom>
      <diagonal/>
    </border>
  </borders>
  <cellStyleXfs count="5">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cellStyleXfs>
  <cellXfs count="39">
    <xf numFmtId="0" fontId="0" fillId="0" borderId="0" xfId="0"/>
    <xf numFmtId="0" fontId="4" fillId="3" borderId="1" xfId="0" applyFont="1" applyFill="1" applyBorder="1" applyAlignment="1">
      <alignment horizontal="center" vertical="center" wrapText="1"/>
    </xf>
    <xf numFmtId="3" fontId="0" fillId="0" borderId="0" xfId="0" applyNumberFormat="1" applyAlignment="1">
      <alignment horizontal="center" vertical="center"/>
    </xf>
    <xf numFmtId="0" fontId="7" fillId="0" borderId="0" xfId="0" applyFont="1"/>
    <xf numFmtId="0" fontId="9" fillId="0" borderId="0" xfId="0" applyFont="1" applyAlignment="1" applyProtection="1">
      <alignment horizontal="left" vertical="center"/>
      <protection locked="0"/>
    </xf>
    <xf numFmtId="0" fontId="10" fillId="0" borderId="0" xfId="0" applyFont="1"/>
    <xf numFmtId="0" fontId="11" fillId="0" borderId="0" xfId="0" applyFont="1" applyAlignment="1" applyProtection="1">
      <alignment horizontal="left" vertical="center"/>
      <protection locked="0"/>
    </xf>
    <xf numFmtId="0" fontId="11" fillId="0" borderId="0" xfId="0" applyFont="1"/>
    <xf numFmtId="0" fontId="6" fillId="0" borderId="0" xfId="0" applyFont="1"/>
    <xf numFmtId="0" fontId="7" fillId="0" borderId="0" xfId="0" applyFont="1" applyAlignment="1">
      <alignment horizontal="center"/>
    </xf>
    <xf numFmtId="0" fontId="6" fillId="0" borderId="0" xfId="0" applyFont="1" applyAlignment="1" applyProtection="1">
      <alignment horizontal="center"/>
      <protection locked="0"/>
    </xf>
    <xf numFmtId="0" fontId="6" fillId="0" borderId="0" xfId="0" applyFont="1" applyAlignment="1" applyProtection="1">
      <alignment vertical="center" wrapText="1"/>
      <protection locked="0"/>
    </xf>
    <xf numFmtId="3" fontId="12" fillId="0" borderId="0" xfId="0" applyNumberFormat="1" applyFont="1" applyAlignment="1">
      <alignment horizontal="center" vertical="center"/>
    </xf>
    <xf numFmtId="3" fontId="6" fillId="0" borderId="0" xfId="0" applyNumberFormat="1" applyFont="1" applyAlignment="1" applyProtection="1">
      <alignment vertical="center" wrapText="1"/>
      <protection locked="0"/>
    </xf>
    <xf numFmtId="3" fontId="0" fillId="0" borderId="0" xfId="0" applyNumberFormat="1"/>
    <xf numFmtId="0" fontId="1" fillId="2" borderId="8"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5" fillId="2" borderId="7" xfId="0" applyFont="1" applyFill="1" applyBorder="1" applyAlignment="1">
      <alignment horizontal="center" vertical="center"/>
    </xf>
    <xf numFmtId="0" fontId="6" fillId="2" borderId="7" xfId="0" applyFont="1" applyFill="1" applyBorder="1" applyAlignment="1">
      <alignment horizontal="center" vertical="center"/>
    </xf>
    <xf numFmtId="0" fontId="1" fillId="2" borderId="3" xfId="0" applyFont="1" applyFill="1" applyBorder="1" applyAlignment="1">
      <alignment horizontal="center" vertical="center" wrapText="1"/>
    </xf>
    <xf numFmtId="17" fontId="1" fillId="2" borderId="9" xfId="0" applyNumberFormat="1" applyFont="1" applyFill="1" applyBorder="1" applyAlignment="1">
      <alignment horizontal="center"/>
    </xf>
    <xf numFmtId="17" fontId="1" fillId="2" borderId="10" xfId="0" applyNumberFormat="1" applyFont="1" applyFill="1" applyBorder="1" applyAlignment="1">
      <alignment horizontal="center"/>
    </xf>
    <xf numFmtId="3" fontId="13" fillId="0" borderId="0" xfId="0" applyNumberFormat="1" applyFont="1" applyAlignment="1">
      <alignment horizontal="center" vertical="center"/>
    </xf>
    <xf numFmtId="3" fontId="16" fillId="0" borderId="0" xfId="0" applyNumberFormat="1" applyFont="1" applyAlignment="1">
      <alignment horizontal="center" vertical="center"/>
    </xf>
    <xf numFmtId="0" fontId="16" fillId="0" borderId="0" xfId="0" applyFont="1" applyAlignment="1">
      <alignment horizontal="center"/>
    </xf>
    <xf numFmtId="0" fontId="14" fillId="0" borderId="0" xfId="0" applyFont="1" applyAlignment="1" applyProtection="1">
      <alignment horizontal="left" vertical="center" wrapText="1"/>
      <protection locked="0"/>
    </xf>
    <xf numFmtId="0" fontId="1" fillId="2" borderId="0" xfId="0" applyFont="1" applyFill="1" applyAlignment="1">
      <alignment horizontal="center" vertical="center"/>
    </xf>
    <xf numFmtId="0" fontId="1" fillId="2" borderId="10"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0" borderId="6" xfId="0" applyFont="1" applyBorder="1" applyAlignment="1">
      <alignment horizontal="center" vertical="center"/>
    </xf>
    <xf numFmtId="0" fontId="1" fillId="2" borderId="8"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6"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2" xfId="0" applyFont="1" applyFill="1" applyBorder="1" applyAlignment="1">
      <alignment horizontal="center"/>
    </xf>
    <xf numFmtId="0" fontId="1" fillId="2" borderId="3" xfId="0" applyFont="1" applyFill="1" applyBorder="1" applyAlignment="1">
      <alignment horizontal="center"/>
    </xf>
    <xf numFmtId="0" fontId="1" fillId="2" borderId="0" xfId="0" applyFont="1" applyFill="1" applyAlignment="1">
      <alignment horizontal="center"/>
    </xf>
  </cellXfs>
  <cellStyles count="5">
    <cellStyle name="Hipervínculo" xfId="1" builtinId="8" hidden="1"/>
    <cellStyle name="Hipervínculo" xfId="3" builtinId="8" hidden="1"/>
    <cellStyle name="Hipervínculo visitado" xfId="2" builtinId="9" hidden="1"/>
    <cellStyle name="Hipervínculo visitado" xfId="4" builtinId="9" hidden="1"/>
    <cellStyle name="Normal" xfId="0" builtinId="0"/>
  </cellStyles>
  <dxfs count="0"/>
  <tableStyles count="0" defaultTableStyle="TableStyleMedium9" defaultPivotStyle="PivotStyleMedium7"/>
  <colors>
    <mruColors>
      <color rgb="FF945200"/>
      <color rgb="FF5074F3"/>
      <color rgb="FF3E3F92"/>
      <color rgb="FF92000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BBDD%202017/DUDOSIDAD.xlsx" TargetMode="External"/><Relationship Id="rId2" Type="http://schemas.openxmlformats.org/officeDocument/2006/relationships/externalLinkPath" Target="/Users/llc/Library/CloudStorage/Dropbox/economista/BBDD%202017/DUDOSIDAD.xlsx" TargetMode="External"/><Relationship Id="rId1" Type="http://schemas.openxmlformats.org/officeDocument/2006/relationships/externalLinkPath" Target="/Users/llc/Library/CloudStorage/Dropbox/economista/BBDD%202017/DUDOSIDA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PR"/>
      <sheetName val="Adquisición de viviendas"/>
      <sheetName val="Rehabilitación"/>
      <sheetName val="HOGARES (Adq. Vivienda + rehab)"/>
      <sheetName val="B. Consumo total y Resto"/>
      <sheetName val="B. Consumo duradero"/>
      <sheetName val="HOGARES TOTALES"/>
      <sheetName val="HOGARES POR FUNCIONES DE GASTO"/>
      <sheetName val="ISFLSH"/>
      <sheetName val="Construcción"/>
      <sheetName val="Construcción sin obras públicas"/>
      <sheetName val="Actividades Inmobiliarias"/>
      <sheetName val="C + AI "/>
      <sheetName val="C (sin OP) + AI"/>
      <sheetName val="TASAS DUD. ACT. PRODUCTIVAS"/>
      <sheetName val="ACTIVIDADES PRODUCTIVAS"/>
    </sheetNames>
    <sheetDataSet>
      <sheetData sheetId="0"/>
      <sheetData sheetId="1"/>
      <sheetData sheetId="2">
        <row r="89">
          <cell r="I89">
            <v>939989</v>
          </cell>
        </row>
        <row r="90">
          <cell r="I90">
            <v>881800</v>
          </cell>
        </row>
        <row r="91">
          <cell r="I91">
            <v>950722</v>
          </cell>
        </row>
        <row r="92">
          <cell r="I92">
            <v>930575</v>
          </cell>
        </row>
        <row r="93">
          <cell r="I93">
            <v>888459</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17"/>
  <sheetViews>
    <sheetView tabSelected="1" zoomScale="90" zoomScaleNormal="90" workbookViewId="0">
      <pane ySplit="6" topLeftCell="A83" activePane="bottomLeft" state="frozen"/>
      <selection pane="bottomLeft" activeCell="H109" sqref="H109"/>
    </sheetView>
  </sheetViews>
  <sheetFormatPr baseColWidth="10" defaultRowHeight="16" x14ac:dyDescent="0.2"/>
  <cols>
    <col min="1" max="1" width="10.33203125" style="9" customWidth="1"/>
    <col min="2" max="2" width="14" customWidth="1"/>
    <col min="3" max="3" width="14.33203125" customWidth="1"/>
    <col min="4" max="4" width="13.1640625" customWidth="1"/>
    <col min="5" max="5" width="16.33203125" customWidth="1"/>
    <col min="6" max="6" width="19.5" customWidth="1"/>
    <col min="7" max="7" width="17.33203125" customWidth="1"/>
    <col min="8" max="8" width="15.6640625" customWidth="1"/>
    <col min="9" max="9" width="14.33203125" customWidth="1"/>
    <col min="10" max="10" width="14.1640625" customWidth="1"/>
    <col min="11" max="12" width="21.83203125" customWidth="1"/>
    <col min="13" max="13" width="14.6640625" customWidth="1"/>
    <col min="14" max="15" width="14.1640625" customWidth="1"/>
  </cols>
  <sheetData>
    <row r="1" spans="1:14" x14ac:dyDescent="0.2">
      <c r="A1" s="26" t="s">
        <v>2</v>
      </c>
      <c r="B1" s="26"/>
      <c r="C1" s="26"/>
      <c r="D1" s="26"/>
      <c r="E1" s="26"/>
    </row>
    <row r="2" spans="1:14" ht="17" thickBot="1" x14ac:dyDescent="0.25"/>
    <row r="3" spans="1:14" ht="17" customHeight="1" thickBot="1" x14ac:dyDescent="0.25">
      <c r="A3" s="29"/>
      <c r="B3" s="33" t="s">
        <v>11</v>
      </c>
      <c r="C3" s="34"/>
      <c r="D3" s="36" t="s">
        <v>0</v>
      </c>
      <c r="E3" s="37"/>
      <c r="F3" s="37"/>
      <c r="G3" s="37"/>
      <c r="H3" s="37"/>
      <c r="I3" s="37"/>
      <c r="J3" s="37"/>
      <c r="K3" s="37"/>
      <c r="L3" s="37"/>
      <c r="M3" s="37"/>
      <c r="N3" s="37"/>
    </row>
    <row r="4" spans="1:14" ht="36" customHeight="1" thickBot="1" x14ac:dyDescent="0.25">
      <c r="A4" s="29"/>
      <c r="B4" s="30"/>
      <c r="C4" s="32"/>
      <c r="D4" s="30" t="s">
        <v>6</v>
      </c>
      <c r="E4" s="32"/>
      <c r="F4" s="27" t="s">
        <v>8</v>
      </c>
      <c r="G4" s="30" t="s">
        <v>9</v>
      </c>
      <c r="H4" s="32"/>
      <c r="I4" s="30" t="s">
        <v>12</v>
      </c>
      <c r="J4" s="31"/>
      <c r="K4" s="31"/>
      <c r="L4" s="16"/>
      <c r="M4" s="30" t="s">
        <v>10</v>
      </c>
      <c r="N4" s="34"/>
    </row>
    <row r="5" spans="1:14" ht="32" customHeight="1" thickBot="1" x14ac:dyDescent="0.25">
      <c r="A5" s="29"/>
      <c r="B5" s="30"/>
      <c r="C5" s="32"/>
      <c r="D5" s="30"/>
      <c r="E5" s="32"/>
      <c r="F5" s="27"/>
      <c r="G5" s="30"/>
      <c r="H5" s="32"/>
      <c r="I5" s="15"/>
      <c r="J5" s="16"/>
      <c r="K5" s="33" t="s">
        <v>13</v>
      </c>
      <c r="L5" s="19"/>
      <c r="M5" s="30"/>
      <c r="N5" s="32"/>
    </row>
    <row r="6" spans="1:14" ht="21" customHeight="1" thickBot="1" x14ac:dyDescent="0.25">
      <c r="A6" s="29"/>
      <c r="B6" s="17"/>
      <c r="C6" s="1" t="s">
        <v>7</v>
      </c>
      <c r="D6" s="17"/>
      <c r="E6" s="1" t="s">
        <v>7</v>
      </c>
      <c r="F6" s="28"/>
      <c r="G6" s="18"/>
      <c r="H6" s="1" t="s">
        <v>7</v>
      </c>
      <c r="I6" s="18"/>
      <c r="J6" s="1" t="s">
        <v>1</v>
      </c>
      <c r="K6" s="35"/>
      <c r="L6" s="1" t="s">
        <v>1</v>
      </c>
      <c r="M6" s="18"/>
      <c r="N6" s="1" t="s">
        <v>1</v>
      </c>
    </row>
    <row r="7" spans="1:14" x14ac:dyDescent="0.2">
      <c r="A7" s="20">
        <v>36770</v>
      </c>
      <c r="B7" s="23">
        <f>+'Entidades de Crédito'!B7+'E.F.C.'!B7</f>
        <v>165891.28999999998</v>
      </c>
      <c r="C7" s="22">
        <f>+'Entidades de Crédito'!C7+'E.F.C.'!C7</f>
        <v>804.64199999999994</v>
      </c>
      <c r="D7" s="23">
        <f>+'Entidades de Crédito'!D7+'E.F.C.'!D7</f>
        <v>158847.59599999999</v>
      </c>
      <c r="E7" s="22">
        <f>+'Entidades de Crédito'!E7+'E.F.C.'!E7</f>
        <v>747.58799999999997</v>
      </c>
      <c r="F7" s="23">
        <f>+'Entidades de Crédito'!F7+'E.F.C.'!F7</f>
        <v>150661.39199999999</v>
      </c>
      <c r="G7" s="23">
        <f>+'Entidades de Crédito'!G7+'E.F.C.'!G7</f>
        <v>7043.6940000000004</v>
      </c>
      <c r="H7" s="22">
        <f>+'Entidades de Depósito'!H7+'E.F.C.'!H7</f>
        <v>57.054000000000002</v>
      </c>
      <c r="I7" s="24" t="s">
        <v>16</v>
      </c>
      <c r="J7" s="24" t="s">
        <v>16</v>
      </c>
      <c r="K7" s="23">
        <f>+'Entidades de Crédito'!K7+'E.F.C.'!K7</f>
        <v>24911.483999999997</v>
      </c>
      <c r="L7" s="22">
        <f>+'Entidades de Crédito'!L7+'E.F.C.'!L7</f>
        <v>447.95299999999997</v>
      </c>
      <c r="M7" s="24" t="s">
        <v>16</v>
      </c>
      <c r="N7" s="24" t="s">
        <v>16</v>
      </c>
    </row>
    <row r="8" spans="1:14" x14ac:dyDescent="0.2">
      <c r="A8" s="21">
        <v>36861</v>
      </c>
      <c r="B8" s="23">
        <f>+'Entidades de Crédito'!B8+'E.F.C.'!B8</f>
        <v>176652.796</v>
      </c>
      <c r="C8" s="22">
        <f>+'Entidades de Crédito'!C8+'E.F.C.'!C8</f>
        <v>808.303</v>
      </c>
      <c r="D8" s="23">
        <f>+'Entidades de Crédito'!D8+'E.F.C.'!D8</f>
        <v>169280.37299999999</v>
      </c>
      <c r="E8" s="22">
        <f>+'Entidades de Crédito'!E8+'E.F.C.'!E8</f>
        <v>750.08699999999999</v>
      </c>
      <c r="F8" s="23">
        <f>+'Entidades de Crédito'!F8+'E.F.C.'!F8</f>
        <v>160819.19999999998</v>
      </c>
      <c r="G8" s="23">
        <f>+'Entidades de Crédito'!G8+'E.F.C.'!G8</f>
        <v>7372.4230000000007</v>
      </c>
      <c r="H8" s="22">
        <f>+'Entidades de Depósito'!H8+'E.F.C.'!H8</f>
        <v>58.216000000000001</v>
      </c>
      <c r="I8" s="24" t="s">
        <v>16</v>
      </c>
      <c r="J8" s="24" t="s">
        <v>16</v>
      </c>
      <c r="K8" s="23">
        <f>+'Entidades de Crédito'!K8+'E.F.C.'!K8</f>
        <v>26885.444</v>
      </c>
      <c r="L8" s="22">
        <f>+'Entidades de Crédito'!L8+'E.F.C.'!L8</f>
        <v>449.98599999999999</v>
      </c>
      <c r="M8" s="24" t="s">
        <v>16</v>
      </c>
      <c r="N8" s="24" t="s">
        <v>16</v>
      </c>
    </row>
    <row r="9" spans="1:14" x14ac:dyDescent="0.2">
      <c r="A9" s="21">
        <v>36951</v>
      </c>
      <c r="B9" s="23">
        <f>+'Entidades de Crédito'!B9+'E.F.C.'!B9</f>
        <v>183188.93</v>
      </c>
      <c r="C9" s="22">
        <f>+'Entidades de Crédito'!C9+'E.F.C.'!C9</f>
        <v>820.39499999999998</v>
      </c>
      <c r="D9" s="23">
        <f>+'Entidades de Crédito'!D9+'E.F.C.'!D9</f>
        <v>175505.30100000001</v>
      </c>
      <c r="E9" s="22">
        <f>+'Entidades de Crédito'!E9+'E.F.C.'!E9</f>
        <v>760.54499999999996</v>
      </c>
      <c r="F9" s="23">
        <f>+'Entidades de Crédito'!F9+'E.F.C.'!F9</f>
        <v>167519.696</v>
      </c>
      <c r="G9" s="23">
        <f>+'Entidades de Crédito'!G9+'E.F.C.'!G9</f>
        <v>7683.6289999999999</v>
      </c>
      <c r="H9" s="22">
        <f>+'Entidades de Depósito'!H9+'E.F.C.'!H9</f>
        <v>59.85</v>
      </c>
      <c r="I9" s="24" t="s">
        <v>16</v>
      </c>
      <c r="J9" s="24" t="s">
        <v>16</v>
      </c>
      <c r="K9" s="23">
        <f>+'Entidades de Crédito'!K9+'E.F.C.'!K9</f>
        <v>28330.784</v>
      </c>
      <c r="L9" s="22">
        <f>+'Entidades de Crédito'!L9+'E.F.C.'!L9</f>
        <v>504.68700000000001</v>
      </c>
      <c r="M9" s="24" t="s">
        <v>16</v>
      </c>
      <c r="N9" s="24" t="s">
        <v>16</v>
      </c>
    </row>
    <row r="10" spans="1:14" x14ac:dyDescent="0.2">
      <c r="A10" s="21">
        <v>37043</v>
      </c>
      <c r="B10" s="23">
        <f>+'Entidades de Crédito'!B10+'E.F.C.'!B10</f>
        <v>193427.14399999997</v>
      </c>
      <c r="C10" s="22">
        <f>+'Entidades de Crédito'!C10+'E.F.C.'!C10</f>
        <v>829.41800000000012</v>
      </c>
      <c r="D10" s="23">
        <f>+'Entidades de Crédito'!D10+'E.F.C.'!D10</f>
        <v>185448.83799999999</v>
      </c>
      <c r="E10" s="22">
        <f>+'Entidades de Crédito'!E10+'E.F.C.'!E10</f>
        <v>775.125</v>
      </c>
      <c r="F10" s="23">
        <f>+'Entidades de Crédito'!F10+'E.F.C.'!F10</f>
        <v>176911.88799999998</v>
      </c>
      <c r="G10" s="23">
        <f>+'Entidades de Crédito'!G10+'E.F.C.'!G10</f>
        <v>7978.3059999999996</v>
      </c>
      <c r="H10" s="22">
        <f>+'Entidades de Depósito'!H10+'E.F.C.'!H10</f>
        <v>54.292999999999999</v>
      </c>
      <c r="I10" s="24" t="s">
        <v>16</v>
      </c>
      <c r="J10" s="24" t="s">
        <v>16</v>
      </c>
      <c r="K10" s="23">
        <f>+'Entidades de Crédito'!K10+'E.F.C.'!K10</f>
        <v>31034.412</v>
      </c>
      <c r="L10" s="22">
        <f>+'Entidades de Crédito'!L10+'E.F.C.'!L10</f>
        <v>517.596</v>
      </c>
      <c r="M10" s="24" t="s">
        <v>16</v>
      </c>
      <c r="N10" s="24" t="s">
        <v>16</v>
      </c>
    </row>
    <row r="11" spans="1:14" x14ac:dyDescent="0.2">
      <c r="A11" s="21">
        <v>37135</v>
      </c>
      <c r="B11" s="23">
        <f>+'Entidades de Crédito'!B11+'E.F.C.'!B11</f>
        <v>198746.91399999999</v>
      </c>
      <c r="C11" s="22">
        <f>+'Entidades de Crédito'!C11+'E.F.C.'!C11</f>
        <v>873.51800000000003</v>
      </c>
      <c r="D11" s="23">
        <f>+'Entidades de Crédito'!D11+'E.F.C.'!D11</f>
        <v>190559.33299999998</v>
      </c>
      <c r="E11" s="22">
        <f>+'Entidades de Crédito'!E11+'E.F.C.'!E11</f>
        <v>815.34199999999998</v>
      </c>
      <c r="F11" s="23">
        <f>+'Entidades de Crédito'!F11+'E.F.C.'!F11</f>
        <v>183046.33599999998</v>
      </c>
      <c r="G11" s="23">
        <f>+'Entidades de Crédito'!G11+'E.F.C.'!G11</f>
        <v>8187.5809999999992</v>
      </c>
      <c r="H11" s="22">
        <f>+'Entidades de Depósito'!H11+'E.F.C.'!H11</f>
        <v>58.176000000000002</v>
      </c>
      <c r="I11" s="24" t="s">
        <v>16</v>
      </c>
      <c r="J11" s="24" t="s">
        <v>16</v>
      </c>
      <c r="K11" s="23">
        <f>+'Entidades de Crédito'!K11+'E.F.C.'!K11</f>
        <v>31826.351999999999</v>
      </c>
      <c r="L11" s="22">
        <f>+'Entidades de Crédito'!L11+'E.F.C.'!L11</f>
        <v>584.01099999999997</v>
      </c>
      <c r="M11" s="24" t="s">
        <v>16</v>
      </c>
      <c r="N11" s="24" t="s">
        <v>16</v>
      </c>
    </row>
    <row r="12" spans="1:14" x14ac:dyDescent="0.2">
      <c r="A12" s="21">
        <v>37226</v>
      </c>
      <c r="B12" s="23">
        <f>+'Entidades de Crédito'!B12+'E.F.C.'!B12</f>
        <v>205790.296</v>
      </c>
      <c r="C12" s="22">
        <f>+'Entidades de Crédito'!C12+'E.F.C.'!C12</f>
        <v>907.74600000000009</v>
      </c>
      <c r="D12" s="23">
        <f>+'Entidades de Crédito'!D12+'E.F.C.'!D12</f>
        <v>197191.94699999999</v>
      </c>
      <c r="E12" s="22">
        <f>+'Entidades de Crédito'!E12+'E.F.C.'!E12</f>
        <v>849.32900000000006</v>
      </c>
      <c r="F12" s="23">
        <f>+'Entidades de Crédito'!F12+'E.F.C.'!F12</f>
        <v>189362.25599999999</v>
      </c>
      <c r="G12" s="23">
        <f>+'Entidades de Crédito'!G12+'E.F.C.'!G12</f>
        <v>8598.3490000000002</v>
      </c>
      <c r="H12" s="22">
        <f>+'Entidades de Depósito'!H12+'E.F.C.'!H12</f>
        <v>58.416999999999994</v>
      </c>
      <c r="I12" s="24" t="s">
        <v>16</v>
      </c>
      <c r="J12" s="24" t="s">
        <v>16</v>
      </c>
      <c r="K12" s="23">
        <f>+'Entidades de Crédito'!K12+'E.F.C.'!K12</f>
        <v>33076.407999999996</v>
      </c>
      <c r="L12" s="22">
        <f>+'Entidades de Crédito'!L12+'E.F.C.'!L12</f>
        <v>591.33100000000002</v>
      </c>
      <c r="M12" s="24" t="s">
        <v>16</v>
      </c>
      <c r="N12" s="24" t="s">
        <v>16</v>
      </c>
    </row>
    <row r="13" spans="1:14" x14ac:dyDescent="0.2">
      <c r="A13" s="21">
        <v>37316</v>
      </c>
      <c r="B13" s="23">
        <f>+'Entidades de Crédito'!B13+'E.F.C.'!B13</f>
        <v>214353.86900000001</v>
      </c>
      <c r="C13" s="22">
        <f>+'Entidades de Crédito'!C13+'E.F.C.'!C13</f>
        <v>967.53700000000003</v>
      </c>
      <c r="D13" s="23">
        <f>+'Entidades de Crédito'!D13+'E.F.C.'!D13</f>
        <v>205404.465</v>
      </c>
      <c r="E13" s="22">
        <f>+'Entidades de Crédito'!E13+'E.F.C.'!E13</f>
        <v>902.00100000000009</v>
      </c>
      <c r="F13" s="23">
        <f>+'Entidades de Crédito'!F13+'E.F.C.'!F13</f>
        <v>197565.39199999999</v>
      </c>
      <c r="G13" s="23">
        <f>+'Entidades de Crédito'!G13+'E.F.C.'!G13</f>
        <v>8949.4040000000005</v>
      </c>
      <c r="H13" s="22">
        <f>+'Entidades de Depósito'!H13+'E.F.C.'!H13</f>
        <v>65.536000000000001</v>
      </c>
      <c r="I13" s="24" t="s">
        <v>16</v>
      </c>
      <c r="J13" s="24" t="s">
        <v>16</v>
      </c>
      <c r="K13" s="23">
        <f>+'Entidades de Crédito'!K13+'E.F.C.'!K13</f>
        <v>34671.396000000001</v>
      </c>
      <c r="L13" s="22">
        <f>+'Entidades de Crédito'!L13+'E.F.C.'!L13</f>
        <v>631.57899999999995</v>
      </c>
      <c r="M13" s="24" t="s">
        <v>16</v>
      </c>
      <c r="N13" s="24" t="s">
        <v>16</v>
      </c>
    </row>
    <row r="14" spans="1:14" x14ac:dyDescent="0.2">
      <c r="A14" s="21">
        <v>37408</v>
      </c>
      <c r="B14" s="23">
        <f>+'Entidades de Crédito'!B14+'E.F.C.'!B14</f>
        <v>225521.32799999998</v>
      </c>
      <c r="C14" s="22">
        <f>+'Entidades de Crédito'!C14+'E.F.C.'!C14</f>
        <v>1015.4849999999999</v>
      </c>
      <c r="D14" s="23">
        <f>+'Entidades de Crédito'!D14+'E.F.C.'!D14</f>
        <v>216080.20799999998</v>
      </c>
      <c r="E14" s="22">
        <f>+'Entidades de Crédito'!E14+'E.F.C.'!E14</f>
        <v>948.12299999999993</v>
      </c>
      <c r="F14" s="23">
        <f>+'Entidades de Crédito'!F14+'E.F.C.'!F14</f>
        <v>207620.576</v>
      </c>
      <c r="G14" s="23">
        <f>+'Entidades de Crédito'!G14+'E.F.C.'!G14</f>
        <v>9441.119999999999</v>
      </c>
      <c r="H14" s="22">
        <f>+'Entidades de Depósito'!H14+'E.F.C.'!H14</f>
        <v>67.362000000000009</v>
      </c>
      <c r="I14" s="24" t="s">
        <v>16</v>
      </c>
      <c r="J14" s="24" t="s">
        <v>16</v>
      </c>
      <c r="K14" s="23">
        <f>+'Entidades de Crédito'!K14+'E.F.C.'!K14</f>
        <v>35466.335999999996</v>
      </c>
      <c r="L14" s="22">
        <f>+'Entidades de Crédito'!L14+'E.F.C.'!L14</f>
        <v>754.58699999999999</v>
      </c>
      <c r="M14" s="24" t="s">
        <v>16</v>
      </c>
      <c r="N14" s="24" t="s">
        <v>16</v>
      </c>
    </row>
    <row r="15" spans="1:14" x14ac:dyDescent="0.2">
      <c r="A15" s="21">
        <v>37500</v>
      </c>
      <c r="B15" s="23">
        <f>+'Entidades de Crédito'!B15+'E.F.C.'!B15</f>
        <v>234668.17499999999</v>
      </c>
      <c r="C15" s="22">
        <f>+'Entidades de Crédito'!C15+'E.F.C.'!C15</f>
        <v>1067.6759999999999</v>
      </c>
      <c r="D15" s="23">
        <f>+'Entidades de Crédito'!D15+'E.F.C.'!D15</f>
        <v>224849.43299999999</v>
      </c>
      <c r="E15" s="22">
        <f>+'Entidades de Crédito'!E15+'E.F.C.'!E15</f>
        <v>999.21500000000003</v>
      </c>
      <c r="F15" s="23">
        <f>+'Entidades de Crédito'!F15+'E.F.C.'!F15</f>
        <v>216211.03999999998</v>
      </c>
      <c r="G15" s="23">
        <f>+'Entidades de Crédito'!G15+'E.F.C.'!G15</f>
        <v>9818.7420000000002</v>
      </c>
      <c r="H15" s="22">
        <f>+'Entidades de Depósito'!H15+'E.F.C.'!H15</f>
        <v>68.461000000000013</v>
      </c>
      <c r="I15" s="24" t="s">
        <v>16</v>
      </c>
      <c r="J15" s="24" t="s">
        <v>16</v>
      </c>
      <c r="K15" s="23">
        <f>+'Entidades de Crédito'!K15+'E.F.C.'!K15</f>
        <v>35072.06</v>
      </c>
      <c r="L15" s="22">
        <f>+'Entidades de Crédito'!L15+'E.F.C.'!L15</f>
        <v>757.25199999999995</v>
      </c>
      <c r="M15" s="24" t="s">
        <v>16</v>
      </c>
      <c r="N15" s="24" t="s">
        <v>16</v>
      </c>
    </row>
    <row r="16" spans="1:14" x14ac:dyDescent="0.2">
      <c r="A16" s="21">
        <v>37591</v>
      </c>
      <c r="B16" s="23">
        <f>+'Entidades de Crédito'!B16+'E.F.C.'!B16</f>
        <v>235085.74899999998</v>
      </c>
      <c r="C16" s="22">
        <f>+'Entidades de Crédito'!C16+'E.F.C.'!C16</f>
        <v>1026.9349999999999</v>
      </c>
      <c r="D16" s="23">
        <f>+'Entidades de Crédito'!D16+'E.F.C.'!D16</f>
        <v>224829.67499999999</v>
      </c>
      <c r="E16" s="22">
        <f>+'Entidades de Crédito'!E16+'E.F.C.'!E16</f>
        <v>960.51400000000001</v>
      </c>
      <c r="F16" s="23">
        <f>+'Entidades de Crédito'!F16+'E.F.C.'!F16</f>
        <v>215793.39199999999</v>
      </c>
      <c r="G16" s="23">
        <f>+'Entidades de Crédito'!G16+'E.F.C.'!G16</f>
        <v>10256.074000000001</v>
      </c>
      <c r="H16" s="22">
        <f>+'Entidades de Depósito'!H16+'E.F.C.'!H16</f>
        <v>66.420999999999992</v>
      </c>
      <c r="I16" s="24" t="s">
        <v>16</v>
      </c>
      <c r="J16" s="24" t="s">
        <v>16</v>
      </c>
      <c r="K16" s="23">
        <f>+'Entidades de Crédito'!K16+'E.F.C.'!K16</f>
        <v>34741.135999999999</v>
      </c>
      <c r="L16" s="22">
        <f>+'Entidades de Crédito'!L16+'E.F.C.'!L16</f>
        <v>663.28</v>
      </c>
      <c r="M16" s="24" t="s">
        <v>16</v>
      </c>
      <c r="N16" s="24" t="s">
        <v>16</v>
      </c>
    </row>
    <row r="17" spans="1:14" x14ac:dyDescent="0.2">
      <c r="A17" s="21">
        <v>37681</v>
      </c>
      <c r="B17" s="23">
        <f>+'Entidades de Crédito'!B17+'E.F.C.'!B17</f>
        <v>244497.51299999998</v>
      </c>
      <c r="C17" s="22">
        <f>+'Entidades de Crédito'!C17+'E.F.C.'!C17</f>
        <v>1031.93</v>
      </c>
      <c r="D17" s="23">
        <f>+'Entidades de Crédito'!D17+'E.F.C.'!D17</f>
        <v>233728.66399999999</v>
      </c>
      <c r="E17" s="22">
        <f>+'Entidades de Crédito'!E17+'E.F.C.'!E17</f>
        <v>962.28600000000006</v>
      </c>
      <c r="F17" s="23">
        <f>+'Entidades de Crédito'!F17+'E.F.C.'!F17</f>
        <v>224893.568</v>
      </c>
      <c r="G17" s="23">
        <f>+'Entidades de Crédito'!G17+'E.F.C.'!G17</f>
        <v>10768.849</v>
      </c>
      <c r="H17" s="22">
        <f>+'Entidades de Depósito'!H17+'E.F.C.'!H17</f>
        <v>69.644000000000005</v>
      </c>
      <c r="I17" s="24" t="s">
        <v>16</v>
      </c>
      <c r="J17" s="24" t="s">
        <v>16</v>
      </c>
      <c r="K17" s="23">
        <f>+'Entidades de Crédito'!K17+'E.F.C.'!K17</f>
        <v>34910.231999999996</v>
      </c>
      <c r="L17" s="22">
        <f>+'Entidades de Crédito'!L17+'E.F.C.'!L17</f>
        <v>677.33799999999997</v>
      </c>
      <c r="M17" s="24" t="s">
        <v>16</v>
      </c>
      <c r="N17" s="24" t="s">
        <v>16</v>
      </c>
    </row>
    <row r="18" spans="1:14" x14ac:dyDescent="0.2">
      <c r="A18" s="21">
        <v>37773</v>
      </c>
      <c r="B18" s="23">
        <f>+'Entidades de Crédito'!B18+'E.F.C.'!B18</f>
        <v>256010.06</v>
      </c>
      <c r="C18" s="22">
        <f>+'Entidades de Crédito'!C18+'E.F.C.'!C18</f>
        <v>1002.7739999999999</v>
      </c>
      <c r="D18" s="23">
        <f>+'Entidades de Crédito'!D18+'E.F.C.'!D18</f>
        <v>244414.00099999999</v>
      </c>
      <c r="E18" s="22">
        <f>+'Entidades de Crédito'!E18+'E.F.C.'!E18</f>
        <v>929.322</v>
      </c>
      <c r="F18" s="23">
        <f>+'Entidades de Crédito'!F18+'E.F.C.'!F18</f>
        <v>235706.288</v>
      </c>
      <c r="G18" s="23">
        <f>+'Entidades de Crédito'!G18+'E.F.C.'!G18</f>
        <v>11596.058999999999</v>
      </c>
      <c r="H18" s="22">
        <f>+'Entidades de Depósito'!H18+'E.F.C.'!H18</f>
        <v>73.451999999999998</v>
      </c>
      <c r="I18" s="24" t="s">
        <v>16</v>
      </c>
      <c r="J18" s="24" t="s">
        <v>16</v>
      </c>
      <c r="K18" s="23">
        <f>+'Entidades de Crédito'!K18+'E.F.C.'!K18</f>
        <v>35675.520000000004</v>
      </c>
      <c r="L18" s="22">
        <f>+'Entidades de Crédito'!L18+'E.F.C.'!L18</f>
        <v>729.37599999999998</v>
      </c>
      <c r="M18" s="24" t="s">
        <v>16</v>
      </c>
      <c r="N18" s="24" t="s">
        <v>16</v>
      </c>
    </row>
    <row r="19" spans="1:14" x14ac:dyDescent="0.2">
      <c r="A19" s="21">
        <v>37865</v>
      </c>
      <c r="B19" s="23">
        <f>+'Entidades de Crédito'!B19+'E.F.C.'!B19</f>
        <v>264452.93900000001</v>
      </c>
      <c r="C19" s="22">
        <f>+'Entidades de Crédito'!C19+'E.F.C.'!C19</f>
        <v>1045.518</v>
      </c>
      <c r="D19" s="23">
        <f>+'Entidades de Crédito'!D19+'E.F.C.'!D19</f>
        <v>252316.492</v>
      </c>
      <c r="E19" s="22">
        <f>+'Entidades de Crédito'!E19+'E.F.C.'!E19</f>
        <v>966.65600000000006</v>
      </c>
      <c r="F19" s="23">
        <f>+'Entidades de Crédito'!F19+'E.F.C.'!F19</f>
        <v>243158.51199999999</v>
      </c>
      <c r="G19" s="23">
        <f>+'Entidades de Crédito'!G19+'E.F.C.'!G19</f>
        <v>12136.446999999998</v>
      </c>
      <c r="H19" s="22">
        <f>+'Entidades de Depósito'!H19+'E.F.C.'!H19</f>
        <v>78.861999999999995</v>
      </c>
      <c r="I19" s="24" t="s">
        <v>16</v>
      </c>
      <c r="J19" s="24" t="s">
        <v>16</v>
      </c>
      <c r="K19" s="23">
        <f>+'Entidades de Crédito'!K19+'E.F.C.'!K19</f>
        <v>36468.324000000001</v>
      </c>
      <c r="L19" s="22">
        <f>+'Entidades de Crédito'!L19+'E.F.C.'!L19</f>
        <v>723.49700000000007</v>
      </c>
      <c r="M19" s="24" t="s">
        <v>16</v>
      </c>
      <c r="N19" s="24" t="s">
        <v>16</v>
      </c>
    </row>
    <row r="20" spans="1:14" x14ac:dyDescent="0.2">
      <c r="A20" s="21">
        <v>37956</v>
      </c>
      <c r="B20" s="23">
        <f>+'Entidades de Crédito'!B20+'E.F.C.'!B20</f>
        <v>275957.89900000003</v>
      </c>
      <c r="C20" s="22">
        <f>+'Entidades de Crédito'!C20+'E.F.C.'!C20</f>
        <v>996.32099999999991</v>
      </c>
      <c r="D20" s="23">
        <f>+'Entidades de Crédito'!D20+'E.F.C.'!D20</f>
        <v>263192.00900000002</v>
      </c>
      <c r="E20" s="22">
        <f>+'Entidades de Crédito'!E20+'E.F.C.'!E20</f>
        <v>927.74800000000005</v>
      </c>
      <c r="F20" s="23">
        <f>+'Entidades de Crédito'!F20+'E.F.C.'!F20</f>
        <v>253772.976</v>
      </c>
      <c r="G20" s="23">
        <f>+'Entidades de Crédito'!G20+'E.F.C.'!G20</f>
        <v>12765.89</v>
      </c>
      <c r="H20" s="22">
        <f>+'Entidades de Depósito'!H20+'E.F.C.'!H20</f>
        <v>68.573000000000008</v>
      </c>
      <c r="I20" s="24" t="s">
        <v>16</v>
      </c>
      <c r="J20" s="24" t="s">
        <v>16</v>
      </c>
      <c r="K20" s="23">
        <f>+'Entidades de Crédito'!K20+'E.F.C.'!K20</f>
        <v>35135.911999999997</v>
      </c>
      <c r="L20" s="22">
        <f>+'Entidades de Crédito'!L20+'E.F.C.'!L20</f>
        <v>732.63300000000004</v>
      </c>
      <c r="M20" s="24" t="s">
        <v>16</v>
      </c>
      <c r="N20" s="24" t="s">
        <v>16</v>
      </c>
    </row>
    <row r="21" spans="1:14" x14ac:dyDescent="0.2">
      <c r="A21" s="21">
        <v>38047</v>
      </c>
      <c r="B21" s="23">
        <f>+'Entidades de Crédito'!B21+'E.F.C.'!B21</f>
        <v>288735.94</v>
      </c>
      <c r="C21" s="22">
        <f>+'Entidades de Crédito'!C21+'E.F.C.'!C21</f>
        <v>1003.2090000000001</v>
      </c>
      <c r="D21" s="23">
        <f>+'Entidades de Crédito'!D21+'E.F.C.'!D21</f>
        <v>275107.288</v>
      </c>
      <c r="E21" s="22">
        <f>+'Entidades de Crédito'!E21+'E.F.C.'!E21</f>
        <v>931.18900000000008</v>
      </c>
      <c r="F21" s="23">
        <f>+'Entidades de Crédito'!F21+'E.F.C.'!F21</f>
        <v>265642.864</v>
      </c>
      <c r="G21" s="23">
        <f>+'Entidades de Crédito'!G21+'E.F.C.'!G21</f>
        <v>13628.652</v>
      </c>
      <c r="H21" s="22">
        <f>+'Entidades de Depósito'!H21+'E.F.C.'!H21</f>
        <v>72.02</v>
      </c>
      <c r="I21" s="24" t="s">
        <v>16</v>
      </c>
      <c r="J21" s="24" t="s">
        <v>16</v>
      </c>
      <c r="K21" s="23">
        <f>+'Entidades de Crédito'!K21+'E.F.C.'!K21</f>
        <v>36201.271999999997</v>
      </c>
      <c r="L21" s="22">
        <f>+'Entidades de Crédito'!L21+'E.F.C.'!L21</f>
        <v>737.61199999999997</v>
      </c>
      <c r="M21" s="24" t="s">
        <v>16</v>
      </c>
      <c r="N21" s="24" t="s">
        <v>16</v>
      </c>
    </row>
    <row r="22" spans="1:14" x14ac:dyDescent="0.2">
      <c r="A22" s="21">
        <v>38139</v>
      </c>
      <c r="B22" s="23">
        <f>+'Entidades de Crédito'!B22+'E.F.C.'!B22</f>
        <v>301537.13699999999</v>
      </c>
      <c r="C22" s="22">
        <f>+'Entidades de Crédito'!C22+'E.F.C.'!C22</f>
        <v>985.38100000000009</v>
      </c>
      <c r="D22" s="23">
        <f>+'Entidades de Crédito'!D22+'E.F.C.'!D22</f>
        <v>286744.42299999995</v>
      </c>
      <c r="E22" s="22">
        <f>+'Entidades de Crédito'!E22+'E.F.C.'!E22</f>
        <v>912.05700000000002</v>
      </c>
      <c r="F22" s="23">
        <f>+'Entidades de Crédito'!F22+'E.F.C.'!F22</f>
        <v>277658.88</v>
      </c>
      <c r="G22" s="23">
        <f>+'Entidades de Crédito'!G22+'E.F.C.'!G22</f>
        <v>14792.714</v>
      </c>
      <c r="H22" s="22">
        <f>+'Entidades de Depósito'!H22+'E.F.C.'!H22</f>
        <v>73.323999999999998</v>
      </c>
      <c r="I22" s="24" t="s">
        <v>16</v>
      </c>
      <c r="J22" s="24" t="s">
        <v>16</v>
      </c>
      <c r="K22" s="23">
        <f>+'Entidades de Crédito'!K22+'E.F.C.'!K22</f>
        <v>37374.063999999998</v>
      </c>
      <c r="L22" s="22">
        <f>+'Entidades de Crédito'!L22+'E.F.C.'!L22</f>
        <v>735.01400000000001</v>
      </c>
      <c r="M22" s="24" t="s">
        <v>16</v>
      </c>
      <c r="N22" s="24" t="s">
        <v>16</v>
      </c>
    </row>
    <row r="23" spans="1:14" x14ac:dyDescent="0.2">
      <c r="A23" s="21">
        <v>38231</v>
      </c>
      <c r="B23" s="23">
        <f>+'Entidades de Crédito'!B23+'E.F.C.'!B23</f>
        <v>315020.85499999998</v>
      </c>
      <c r="C23" s="22">
        <f>+'Entidades de Crédito'!C23+'E.F.C.'!C23</f>
        <v>1038.114</v>
      </c>
      <c r="D23" s="23">
        <f>+'Entidades de Crédito'!D23+'E.F.C.'!D23</f>
        <v>299446.60000000003</v>
      </c>
      <c r="E23" s="22">
        <f>+'Entidades de Crédito'!E23+'E.F.C.'!E23</f>
        <v>963.70700000000011</v>
      </c>
      <c r="F23" s="23">
        <f>+'Entidades de Crédito'!F23+'E.F.C.'!F23</f>
        <v>289921.79200000002</v>
      </c>
      <c r="G23" s="23">
        <f>+'Entidades de Crédito'!G23+'E.F.C.'!G23</f>
        <v>15574.255000000001</v>
      </c>
      <c r="H23" s="22">
        <f>+'Entidades de Depósito'!H23+'E.F.C.'!H23</f>
        <v>74.406999999999996</v>
      </c>
      <c r="I23" s="24" t="s">
        <v>16</v>
      </c>
      <c r="J23" s="24" t="s">
        <v>16</v>
      </c>
      <c r="K23" s="23">
        <f>+'Entidades de Crédito'!K23+'E.F.C.'!K23</f>
        <v>38074.664000000004</v>
      </c>
      <c r="L23" s="22">
        <f>+'Entidades de Crédito'!L23+'E.F.C.'!L23</f>
        <v>725.98099999999999</v>
      </c>
      <c r="M23" s="24" t="s">
        <v>16</v>
      </c>
      <c r="N23" s="24" t="s">
        <v>16</v>
      </c>
    </row>
    <row r="24" spans="1:14" x14ac:dyDescent="0.2">
      <c r="A24" s="21">
        <v>38322</v>
      </c>
      <c r="B24" s="23">
        <f>+'Entidades de Crédito'!B24+'E.F.C.'!B24</f>
        <v>333825.89799999999</v>
      </c>
      <c r="C24" s="22">
        <f>+'Entidades de Crédito'!C24+'E.F.C.'!C24</f>
        <v>1013.2490000000001</v>
      </c>
      <c r="D24" s="23">
        <f>+'Entidades de Crédito'!D24+'E.F.C.'!D24</f>
        <v>317268.40299999999</v>
      </c>
      <c r="E24" s="22">
        <f>+'Entidades de Crédito'!E24+'E.F.C.'!E24</f>
        <v>939.02800000000002</v>
      </c>
      <c r="F24" s="23">
        <f>+'Entidades de Crédito'!F24+'E.F.C.'!F24</f>
        <v>307765.66400000005</v>
      </c>
      <c r="G24" s="23">
        <f>+'Entidades de Crédito'!G24+'E.F.C.'!G24</f>
        <v>16557.495000000003</v>
      </c>
      <c r="H24" s="22">
        <f>+'Entidades de Depósito'!H24+'E.F.C.'!H24</f>
        <v>74.221000000000004</v>
      </c>
      <c r="I24" s="24" t="s">
        <v>16</v>
      </c>
      <c r="J24" s="24" t="s">
        <v>16</v>
      </c>
      <c r="K24" s="23">
        <f>+'Entidades de Crédito'!K24+'E.F.C.'!K24</f>
        <v>38378.915999999997</v>
      </c>
      <c r="L24" s="22">
        <f>+'Entidades de Crédito'!L24+'E.F.C.'!L24</f>
        <v>756.43899999999996</v>
      </c>
      <c r="M24" s="24" t="s">
        <v>16</v>
      </c>
      <c r="N24" s="24" t="s">
        <v>16</v>
      </c>
    </row>
    <row r="25" spans="1:14" x14ac:dyDescent="0.2">
      <c r="A25" s="21">
        <v>38412</v>
      </c>
      <c r="B25" s="23">
        <f>+'Entidades de Crédito'!B25+'E.F.C.'!B25</f>
        <v>351756.81900000002</v>
      </c>
      <c r="C25" s="22">
        <f>+'Entidades de Crédito'!C25+'E.F.C.'!C25</f>
        <v>1103.6679999999999</v>
      </c>
      <c r="D25" s="23">
        <f>+'Entidades de Crédito'!D25+'E.F.C.'!D25</f>
        <v>334224.467</v>
      </c>
      <c r="E25" s="22">
        <f>+'Entidades de Crédito'!E25+'E.F.C.'!E25</f>
        <v>1001.516</v>
      </c>
      <c r="F25" s="23">
        <f>+'Entidades de Crédito'!F25+'E.F.C.'!F25</f>
        <v>324286.52799999999</v>
      </c>
      <c r="G25" s="23">
        <f>+'Entidades de Crédito'!G25+'E.F.C.'!G25</f>
        <v>17532.351999999999</v>
      </c>
      <c r="H25" s="22">
        <f>+'Entidades de Depósito'!H25+'E.F.C.'!H25</f>
        <v>102.152</v>
      </c>
      <c r="I25" s="24" t="s">
        <v>16</v>
      </c>
      <c r="J25" s="24" t="s">
        <v>16</v>
      </c>
      <c r="K25" s="23">
        <f>+'Entidades de Crédito'!K25+'E.F.C.'!K25</f>
        <v>39374.531999999999</v>
      </c>
      <c r="L25" s="22">
        <f>+'Entidades de Crédito'!L25+'E.F.C.'!L25</f>
        <v>785.82500000000005</v>
      </c>
      <c r="M25" s="24" t="s">
        <v>16</v>
      </c>
      <c r="N25" s="24" t="s">
        <v>16</v>
      </c>
    </row>
    <row r="26" spans="1:14" x14ac:dyDescent="0.2">
      <c r="A26" s="21">
        <v>38504</v>
      </c>
      <c r="B26" s="23">
        <f>+'Entidades de Crédito'!B26+'E.F.C.'!B26</f>
        <v>394988.62699999998</v>
      </c>
      <c r="C26" s="22">
        <f>+'Entidades de Crédito'!C26+'E.F.C.'!C26</f>
        <v>1645.5329999999999</v>
      </c>
      <c r="D26" s="23">
        <f>+'Entidades de Crédito'!D26+'E.F.C.'!D26</f>
        <v>375523.06699999998</v>
      </c>
      <c r="E26" s="22">
        <f>+'Entidades de Crédito'!E26+'E.F.C.'!E26</f>
        <v>1505.4960000000001</v>
      </c>
      <c r="F26" s="23">
        <f>+'Entidades de Crédito'!F26+'E.F.C.'!F26</f>
        <v>364938.20799999998</v>
      </c>
      <c r="G26" s="23">
        <f>+'Entidades de Crédito'!G26+'E.F.C.'!G26</f>
        <v>19465.560000000001</v>
      </c>
      <c r="H26" s="22">
        <f>+'Entidades de Depósito'!H26+'E.F.C.'!H26</f>
        <v>140.03699999999998</v>
      </c>
      <c r="I26" s="24" t="s">
        <v>16</v>
      </c>
      <c r="J26" s="24" t="s">
        <v>16</v>
      </c>
      <c r="K26" s="23">
        <f>+'Entidades de Crédito'!K26+'E.F.C.'!K26</f>
        <v>42531.351999999999</v>
      </c>
      <c r="L26" s="22">
        <f>+'Entidades de Crédito'!L26+'E.F.C.'!L26</f>
        <v>926.05899999999997</v>
      </c>
      <c r="M26" s="24" t="s">
        <v>16</v>
      </c>
      <c r="N26" s="24" t="s">
        <v>16</v>
      </c>
    </row>
    <row r="27" spans="1:14" x14ac:dyDescent="0.2">
      <c r="A27" s="21">
        <v>38596</v>
      </c>
      <c r="B27" s="23">
        <f>+'Entidades de Crédito'!B27+'E.F.C.'!B27</f>
        <v>419032.16799999995</v>
      </c>
      <c r="C27" s="22">
        <f>+'Entidades de Crédito'!C27+'E.F.C.'!C27</f>
        <v>1759.098</v>
      </c>
      <c r="D27" s="23">
        <f>+'Entidades de Crédito'!D27+'E.F.C.'!D27</f>
        <v>398497.77599999995</v>
      </c>
      <c r="E27" s="22">
        <f>+'Entidades de Crédito'!E27+'E.F.C.'!E27</f>
        <v>1619.2940000000001</v>
      </c>
      <c r="F27" s="23">
        <f>+'Entidades de Crédito'!F27+'E.F.C.'!F27</f>
        <v>387269.79200000002</v>
      </c>
      <c r="G27" s="23">
        <f>+'Entidades de Crédito'!G27+'E.F.C.'!G27</f>
        <v>20534.392</v>
      </c>
      <c r="H27" s="22">
        <f>+'Entidades de Depósito'!H27+'E.F.C.'!H27</f>
        <v>139.804</v>
      </c>
      <c r="I27" s="24" t="s">
        <v>16</v>
      </c>
      <c r="J27" s="24" t="s">
        <v>16</v>
      </c>
      <c r="K27" s="23">
        <f>+'Entidades de Crédito'!K27+'E.F.C.'!K27</f>
        <v>44643.735999999997</v>
      </c>
      <c r="L27" s="22">
        <f>+'Entidades de Crédito'!L27+'E.F.C.'!L27</f>
        <v>965.69400000000007</v>
      </c>
      <c r="M27" s="24" t="s">
        <v>16</v>
      </c>
      <c r="N27" s="24" t="s">
        <v>16</v>
      </c>
    </row>
    <row r="28" spans="1:14" x14ac:dyDescent="0.2">
      <c r="A28" s="21">
        <v>38687</v>
      </c>
      <c r="B28" s="23">
        <f>+'Entidades de Crédito'!B28+'E.F.C.'!B28</f>
        <v>448687.49599999998</v>
      </c>
      <c r="C28" s="22">
        <f>+'Entidades de Crédito'!C28+'E.F.C.'!C28</f>
        <v>1751.4379999999999</v>
      </c>
      <c r="D28" s="23">
        <f>+'Entidades de Crédito'!D28+'E.F.C.'!D28</f>
        <v>426953.92199999996</v>
      </c>
      <c r="E28" s="22">
        <f>+'Entidades de Crédito'!E28+'E.F.C.'!E28</f>
        <v>1618.626</v>
      </c>
      <c r="F28" s="23">
        <f>+'Entidades de Crédito'!F28+'E.F.C.'!F28</f>
        <v>415265.40299999999</v>
      </c>
      <c r="G28" s="23">
        <f>+'Entidades de Crédito'!G28+'E.F.C.'!G28</f>
        <v>21733.573999999997</v>
      </c>
      <c r="H28" s="22">
        <f>+'Entidades de Depósito'!H28+'E.F.C.'!H28</f>
        <v>132.81199999999998</v>
      </c>
      <c r="I28" s="24" t="s">
        <v>16</v>
      </c>
      <c r="J28" s="24" t="s">
        <v>16</v>
      </c>
      <c r="K28" s="23">
        <f>+'Entidades de Crédito'!K28+'E.F.C.'!K28</f>
        <v>45927.811999999998</v>
      </c>
      <c r="L28" s="22">
        <f>+'Entidades de Crédito'!L28+'E.F.C.'!L28</f>
        <v>876.78399999999999</v>
      </c>
      <c r="M28" s="24" t="s">
        <v>16</v>
      </c>
      <c r="N28" s="24" t="s">
        <v>16</v>
      </c>
    </row>
    <row r="29" spans="1:14" x14ac:dyDescent="0.2">
      <c r="A29" s="21">
        <v>38777</v>
      </c>
      <c r="B29" s="23">
        <f>+'Entidades de Crédito'!B29+'E.F.C.'!B29</f>
        <v>475037.87799999997</v>
      </c>
      <c r="C29" s="22">
        <f>+'Entidades de Crédito'!C29+'E.F.C.'!C29</f>
        <v>1896.63</v>
      </c>
      <c r="D29" s="23">
        <f>+'Entidades de Crédito'!D29+'E.F.C.'!D29</f>
        <v>452318.21399999998</v>
      </c>
      <c r="E29" s="22">
        <f>+'Entidades de Crédito'!E29+'E.F.C.'!E29</f>
        <v>1755.1689999999999</v>
      </c>
      <c r="F29" s="23">
        <f>+'Entidades de Crédito'!F29+'E.F.C.'!F29</f>
        <v>440006.94300000003</v>
      </c>
      <c r="G29" s="23">
        <f>+'Entidades de Crédito'!G29+'E.F.C.'!G29</f>
        <v>22719.664000000001</v>
      </c>
      <c r="H29" s="22">
        <f>+'Entidades de Depósito'!H29+'E.F.C.'!H29</f>
        <v>141.46100000000001</v>
      </c>
      <c r="I29" s="24" t="s">
        <v>16</v>
      </c>
      <c r="J29" s="24" t="s">
        <v>16</v>
      </c>
      <c r="K29" s="23">
        <f>+'Entidades de Crédito'!K29+'E.F.C.'!K29</f>
        <v>46319.72</v>
      </c>
      <c r="L29" s="22">
        <f>+'Entidades de Crédito'!L29+'E.F.C.'!L29</f>
        <v>881.44799999999998</v>
      </c>
      <c r="M29" s="24" t="s">
        <v>16</v>
      </c>
      <c r="N29" s="24" t="s">
        <v>16</v>
      </c>
    </row>
    <row r="30" spans="1:14" x14ac:dyDescent="0.2">
      <c r="A30" s="21">
        <v>38869</v>
      </c>
      <c r="B30" s="23">
        <f>+'Entidades de Crédito'!B30+'E.F.C.'!B30</f>
        <v>502002.07</v>
      </c>
      <c r="C30" s="22">
        <f>+'Entidades de Crédito'!C30+'E.F.C.'!C30</f>
        <v>1990.847</v>
      </c>
      <c r="D30" s="23">
        <f>+'Entidades de Crédito'!D30+'E.F.C.'!D30</f>
        <v>478157.79399999999</v>
      </c>
      <c r="E30" s="22">
        <f>+'Entidades de Crédito'!E30+'E.F.C.'!E30</f>
        <v>1835.633</v>
      </c>
      <c r="F30" s="23">
        <f>+'Entidades de Crédito'!F30+'E.F.C.'!F30</f>
        <v>465206.55099999998</v>
      </c>
      <c r="G30" s="23">
        <f>+'Entidades de Crédito'!G30+'E.F.C.'!G30</f>
        <v>23844.276000000002</v>
      </c>
      <c r="H30" s="22">
        <f>+'Entidades de Depósito'!H30+'E.F.C.'!H30</f>
        <v>155.214</v>
      </c>
      <c r="I30" s="24" t="s">
        <v>16</v>
      </c>
      <c r="J30" s="24" t="s">
        <v>16</v>
      </c>
      <c r="K30" s="23">
        <f>+'Entidades de Crédito'!K30+'E.F.C.'!K30</f>
        <v>49160.596000000005</v>
      </c>
      <c r="L30" s="22">
        <f>+'Entidades de Crédito'!L30+'E.F.C.'!L30</f>
        <v>996.09400000000005</v>
      </c>
      <c r="M30" s="24" t="s">
        <v>16</v>
      </c>
      <c r="N30" s="24" t="s">
        <v>16</v>
      </c>
    </row>
    <row r="31" spans="1:14" x14ac:dyDescent="0.2">
      <c r="A31" s="21">
        <v>38961</v>
      </c>
      <c r="B31" s="23">
        <f>+'Entidades de Crédito'!B31+'E.F.C.'!B31</f>
        <v>523184.32900000003</v>
      </c>
      <c r="C31" s="22">
        <f>+'Entidades de Crédito'!C31+'E.F.C.'!C31</f>
        <v>2218.2019999999998</v>
      </c>
      <c r="D31" s="23">
        <f>+'Entidades de Crédito'!D31+'E.F.C.'!D31</f>
        <v>498793.35700000002</v>
      </c>
      <c r="E31" s="22">
        <f>+'Entidades de Crédito'!E31+'E.F.C.'!E31</f>
        <v>2046.0829999999999</v>
      </c>
      <c r="F31" s="23">
        <f>+'Entidades de Crédito'!F31+'E.F.C.'!F31</f>
        <v>485157.09700000001</v>
      </c>
      <c r="G31" s="23">
        <f>+'Entidades de Crédito'!G31+'E.F.C.'!G31</f>
        <v>24390.972000000002</v>
      </c>
      <c r="H31" s="22">
        <f>+'Entidades de Depósito'!H31+'E.F.C.'!H31</f>
        <v>172.119</v>
      </c>
      <c r="I31" s="24" t="s">
        <v>16</v>
      </c>
      <c r="J31" s="24" t="s">
        <v>16</v>
      </c>
      <c r="K31" s="23">
        <f>+'Entidades de Crédito'!K31+'E.F.C.'!K31</f>
        <v>50551.72</v>
      </c>
      <c r="L31" s="22">
        <f>+'Entidades de Crédito'!L31+'E.F.C.'!L31</f>
        <v>1080.5899999999999</v>
      </c>
      <c r="M31" s="24" t="s">
        <v>16</v>
      </c>
      <c r="N31" s="24" t="s">
        <v>16</v>
      </c>
    </row>
    <row r="32" spans="1:14" x14ac:dyDescent="0.2">
      <c r="A32" s="21">
        <v>39052</v>
      </c>
      <c r="B32" s="23">
        <f>+'Entidades de Crédito'!B32+'E.F.C.'!B32</f>
        <v>548739.505</v>
      </c>
      <c r="C32" s="22">
        <f>+'Entidades de Crédito'!C32+'E.F.C.'!C32</f>
        <v>2332.9209999999998</v>
      </c>
      <c r="D32" s="23">
        <f>+'Entidades de Crédito'!D32+'E.F.C.'!D32</f>
        <v>523595.277</v>
      </c>
      <c r="E32" s="22">
        <f>+'Entidades de Crédito'!E32+'E.F.C.'!E32</f>
        <v>2164.1390000000001</v>
      </c>
      <c r="F32" s="23">
        <f>+'Entidades de Crédito'!F32+'E.F.C.'!F32</f>
        <v>509144.10199999996</v>
      </c>
      <c r="G32" s="23">
        <f>+'Entidades de Crédito'!G32+'E.F.C.'!G32</f>
        <v>25144.227999999999</v>
      </c>
      <c r="H32" s="22">
        <f>+'Entidades de Depósito'!H32+'E.F.C.'!H32</f>
        <v>168.78199999999998</v>
      </c>
      <c r="I32" s="24" t="s">
        <v>16</v>
      </c>
      <c r="J32" s="24" t="s">
        <v>16</v>
      </c>
      <c r="K32" s="23">
        <f>+'Entidades de Crédito'!K32+'E.F.C.'!K32</f>
        <v>51460.84</v>
      </c>
      <c r="L32" s="22">
        <f>+'Entidades de Crédito'!L32+'E.F.C.'!L32</f>
        <v>1145.1599999999999</v>
      </c>
      <c r="M32" s="24" t="s">
        <v>16</v>
      </c>
      <c r="N32" s="24" t="s">
        <v>16</v>
      </c>
    </row>
    <row r="33" spans="1:14" x14ac:dyDescent="0.2">
      <c r="A33" s="21">
        <v>39142</v>
      </c>
      <c r="B33" s="23">
        <f>+'Entidades de Crédito'!B33+'E.F.C.'!B33</f>
        <v>726178.83199999994</v>
      </c>
      <c r="C33" s="22">
        <f>+'Entidades de Crédito'!C33+'E.F.C.'!C33</f>
        <v>5816.759</v>
      </c>
      <c r="D33" s="23">
        <f>+'Entidades de Crédito'!D33+'E.F.C.'!D33</f>
        <v>545189.5830000001</v>
      </c>
      <c r="E33" s="22">
        <f>+'Entidades de Crédito'!E33+'E.F.C.'!E33</f>
        <v>2538.9970000000003</v>
      </c>
      <c r="F33" s="23">
        <f>+'Entidades de Crédito'!F33+'E.F.C.'!F33</f>
        <v>531398.08299999998</v>
      </c>
      <c r="G33" s="23">
        <f>+'Entidades de Crédito'!G33+'E.F.C.'!G33</f>
        <v>25799.524000000001</v>
      </c>
      <c r="H33" s="22">
        <f>+'Entidades de Depósito'!H33+'E.F.C.'!H33</f>
        <v>188.59899999999999</v>
      </c>
      <c r="I33" s="23">
        <f>'Entidades de Crédito'!I33+'E.F.C.'!I33</f>
        <v>93753.116000000009</v>
      </c>
      <c r="J33" s="22">
        <f>'Entidades de Crédito'!J33+'E.F.C.'!J33</f>
        <v>2343.67</v>
      </c>
      <c r="K33" s="23">
        <f>+'Entidades de Crédito'!K33+'E.F.C.'!K33</f>
        <v>52713.008000000002</v>
      </c>
      <c r="L33" s="22">
        <f>+'Entidades de Crédito'!L33+'E.F.C.'!L33</f>
        <v>1184.8510000000001</v>
      </c>
      <c r="M33" s="23">
        <f>+'Entidades de Crédito'!M33+'E.F.C.'!M33</f>
        <v>61436.609000000004</v>
      </c>
      <c r="N33" s="22">
        <f>+'Entidades de Crédito'!N33+'E.F.C.'!N33</f>
        <v>745.49299999999994</v>
      </c>
    </row>
    <row r="34" spans="1:14" x14ac:dyDescent="0.2">
      <c r="A34" s="21">
        <v>39234</v>
      </c>
      <c r="B34" s="23">
        <f>+'Entidades de Crédito'!B34+'E.F.C.'!B34</f>
        <v>754726.42399999988</v>
      </c>
      <c r="C34" s="22">
        <f>+'Entidades de Crédito'!C34+'E.F.C.'!C34</f>
        <v>6598.4520000000002</v>
      </c>
      <c r="D34" s="23">
        <f>+'Entidades de Crédito'!D34+'E.F.C.'!D34</f>
        <v>567062.00599999994</v>
      </c>
      <c r="E34" s="22">
        <f>+'Entidades de Crédito'!E34+'E.F.C.'!E34</f>
        <v>2881.6979999999999</v>
      </c>
      <c r="F34" s="23">
        <f>+'Entidades de Crédito'!F34+'E.F.C.'!F34</f>
        <v>551792.27100000007</v>
      </c>
      <c r="G34" s="23">
        <f>+'Entidades de Crédito'!G34+'E.F.C.'!G34</f>
        <v>26592.732</v>
      </c>
      <c r="H34" s="22">
        <f>+'Entidades de Depósito'!H34+'E.F.C.'!H34</f>
        <v>212.90899999999999</v>
      </c>
      <c r="I34" s="23">
        <f>'Entidades de Crédito'!I34+'E.F.C.'!I34</f>
        <v>97140.55799999999</v>
      </c>
      <c r="J34" s="22">
        <f>'Entidades de Crédito'!J34+'E.F.C.'!J34</f>
        <v>2577.913</v>
      </c>
      <c r="K34" s="23">
        <f>+'Entidades de Crédito'!K34+'E.F.C.'!K34</f>
        <v>53897.635999999999</v>
      </c>
      <c r="L34" s="22">
        <f>+'Entidades de Crédito'!L34+'E.F.C.'!L34</f>
        <v>1337.751</v>
      </c>
      <c r="M34" s="23">
        <f>+'Entidades de Crédito'!M34+'E.F.C.'!M34</f>
        <v>63931.127999999997</v>
      </c>
      <c r="N34" s="22">
        <f>+'Entidades de Crédito'!N34+'E.F.C.'!N34</f>
        <v>925.93200000000002</v>
      </c>
    </row>
    <row r="35" spans="1:14" x14ac:dyDescent="0.2">
      <c r="A35" s="21">
        <v>39326</v>
      </c>
      <c r="B35" s="23">
        <f>+'Entidades de Crédito'!B35+'E.F.C.'!B35</f>
        <v>768196.94799999997</v>
      </c>
      <c r="C35" s="22">
        <f>+'Entidades de Crédito'!C35+'E.F.C.'!C35</f>
        <v>7808.8369999999995</v>
      </c>
      <c r="D35" s="23">
        <f>+'Entidades de Crédito'!D35+'E.F.C.'!D35</f>
        <v>582504.66</v>
      </c>
      <c r="E35" s="22">
        <f>+'Entidades de Crédito'!E35+'E.F.C.'!E35</f>
        <v>3672.87</v>
      </c>
      <c r="F35" s="23">
        <f>+'Entidades de Crédito'!F35+'E.F.C.'!F35</f>
        <v>567200.30200000003</v>
      </c>
      <c r="G35" s="23">
        <f>+'Entidades de Crédito'!G35+'E.F.C.'!G35</f>
        <v>27286.456000000002</v>
      </c>
      <c r="H35" s="22">
        <f>+'Entidades de Depósito'!H35+'E.F.C.'!H35</f>
        <v>246.53800000000001</v>
      </c>
      <c r="I35" s="23">
        <f>'Entidades de Crédito'!I35+'E.F.C.'!I35</f>
        <v>98259.267999999996</v>
      </c>
      <c r="J35" s="22">
        <f>'Entidades de Crédito'!J35+'E.F.C.'!J35</f>
        <v>2964.4530000000004</v>
      </c>
      <c r="K35" s="23">
        <f>+'Entidades de Crédito'!K35+'E.F.C.'!K35</f>
        <v>54034.808000000005</v>
      </c>
      <c r="L35" s="22">
        <f>+'Entidades de Crédito'!L35+'E.F.C.'!L35</f>
        <v>1526.9469999999999</v>
      </c>
      <c r="M35" s="23">
        <f>+'Entidades de Crédito'!M35+'E.F.C.'!M35</f>
        <v>60146.563999999998</v>
      </c>
      <c r="N35" s="22">
        <f>+'Entidades de Crédito'!N35+'E.F.C.'!N35</f>
        <v>924.976</v>
      </c>
    </row>
    <row r="36" spans="1:14" x14ac:dyDescent="0.2">
      <c r="A36" s="21">
        <v>39417</v>
      </c>
      <c r="B36" s="23">
        <f>+'Entidades de Crédito'!B36+'E.F.C.'!B36</f>
        <v>789249.83400000003</v>
      </c>
      <c r="C36" s="22">
        <f>+'Entidades de Crédito'!C36+'E.F.C.'!C36</f>
        <v>8837.34</v>
      </c>
      <c r="D36" s="23">
        <f>+'Entidades de Crédito'!D36+'E.F.C.'!D36</f>
        <v>595929.06599999999</v>
      </c>
      <c r="E36" s="22">
        <f>+'Entidades de Crédito'!E36+'E.F.C.'!E36</f>
        <v>4242.8609999999999</v>
      </c>
      <c r="F36" s="23">
        <f>+'Entidades de Crédito'!F36+'E.F.C.'!F36</f>
        <v>580721.58699999994</v>
      </c>
      <c r="G36" s="23">
        <f>+'Entidades de Crédito'!G36+'E.F.C.'!G36</f>
        <v>27611.324000000001</v>
      </c>
      <c r="H36" s="22">
        <f>+'Entidades de Depósito'!H36+'E.F.C.'!H36</f>
        <v>252.44900000000001</v>
      </c>
      <c r="I36" s="23">
        <f>'Entidades de Crédito'!I36+'E.F.C.'!I36</f>
        <v>103374.97899999999</v>
      </c>
      <c r="J36" s="22">
        <f>'Entidades de Crédito'!J36+'E.F.C.'!J36</f>
        <v>3320.2509999999997</v>
      </c>
      <c r="K36" s="23">
        <f>+'Entidades de Crédito'!K36+'E.F.C.'!K36</f>
        <v>56576.08</v>
      </c>
      <c r="L36" s="22">
        <f>+'Entidades de Crédito'!L36+'E.F.C.'!L36</f>
        <v>1693.876</v>
      </c>
      <c r="M36" s="23">
        <f>+'Entidades de Crédito'!M36+'E.F.C.'!M36</f>
        <v>62334.465000000004</v>
      </c>
      <c r="N36" s="22">
        <f>+'Entidades de Crédito'!N36+'E.F.C.'!N36</f>
        <v>1021.779</v>
      </c>
    </row>
    <row r="37" spans="1:14" x14ac:dyDescent="0.2">
      <c r="A37" s="21">
        <v>39508</v>
      </c>
      <c r="B37" s="23">
        <f>+'Entidades de Crédito'!B37+'E.F.C.'!B37</f>
        <v>802258.44900000002</v>
      </c>
      <c r="C37" s="22">
        <f>+'Entidades de Crédito'!C37+'E.F.C.'!C37</f>
        <v>11464.958999999999</v>
      </c>
      <c r="D37" s="23">
        <f>+'Entidades de Crédito'!D37+'E.F.C.'!D37</f>
        <v>606806.78200000001</v>
      </c>
      <c r="E37" s="22">
        <f>+'Entidades de Crédito'!E37+'E.F.C.'!E37</f>
        <v>5946.7460000000001</v>
      </c>
      <c r="F37" s="23">
        <f>+'Entidades de Crédito'!F37+'E.F.C.'!F37</f>
        <v>591546.45299999998</v>
      </c>
      <c r="G37" s="23">
        <f>+'Entidades de Crédito'!G37+'E.F.C.'!G37</f>
        <v>28203.358</v>
      </c>
      <c r="H37" s="22">
        <f>+'Entidades de Depósito'!H37+'E.F.C.'!H37</f>
        <v>335.88599999999997</v>
      </c>
      <c r="I37" s="23">
        <f>'Entidades de Crédito'!I37+'E.F.C.'!I37</f>
        <v>103829.89199999999</v>
      </c>
      <c r="J37" s="22">
        <f>'Entidades de Crédito'!J37+'E.F.C.'!J37</f>
        <v>3967.4219999999996</v>
      </c>
      <c r="K37" s="23">
        <f>+'Entidades de Crédito'!K37+'E.F.C.'!K37</f>
        <v>57357.108</v>
      </c>
      <c r="L37" s="22">
        <f>+'Entidades de Crédito'!L37+'E.F.C.'!L37</f>
        <v>2042.213</v>
      </c>
      <c r="M37" s="23">
        <f>+'Entidades de Crédito'!M37+'E.F.C.'!M37</f>
        <v>63418.417000000001</v>
      </c>
      <c r="N37" s="22">
        <f>+'Entidades de Crédito'!N37+'E.F.C.'!N37</f>
        <v>1214.905</v>
      </c>
    </row>
    <row r="38" spans="1:14" x14ac:dyDescent="0.2">
      <c r="A38" s="21">
        <v>39600</v>
      </c>
      <c r="B38" s="23">
        <f>+'Entidades de Crédito'!B38+'E.F.C.'!B38</f>
        <v>817074.24000000011</v>
      </c>
      <c r="C38" s="22">
        <f>+'Entidades de Crédito'!C38+'E.F.C.'!C38</f>
        <v>14840.699000000001</v>
      </c>
      <c r="D38" s="23">
        <f>+'Entidades de Crédito'!D38+'E.F.C.'!D38</f>
        <v>616486.58100000001</v>
      </c>
      <c r="E38" s="22">
        <f>+'Entidades de Crédito'!E38+'E.F.C.'!E38</f>
        <v>8022.0330000000004</v>
      </c>
      <c r="F38" s="23">
        <f>+'Entidades de Crédito'!F38+'E.F.C.'!F38</f>
        <v>601280.42100000009</v>
      </c>
      <c r="G38" s="23">
        <f>+'Entidades de Crédito'!G38+'E.F.C.'!G38</f>
        <v>28799.706000000002</v>
      </c>
      <c r="H38" s="22">
        <f>+'Entidades de Depósito'!H38+'E.F.C.'!H38</f>
        <v>466.459</v>
      </c>
      <c r="I38" s="23">
        <f>'Entidades de Crédito'!I38+'E.F.C.'!I38</f>
        <v>106146.79500000001</v>
      </c>
      <c r="J38" s="22">
        <f>'Entidades de Crédito'!J38+'E.F.C.'!J38</f>
        <v>4896.9210000000003</v>
      </c>
      <c r="K38" s="23">
        <f>+'Entidades de Crédito'!K38+'E.F.C.'!K38</f>
        <v>57725.876000000004</v>
      </c>
      <c r="L38" s="22">
        <f>+'Entidades de Crédito'!L38+'E.F.C.'!L38</f>
        <v>2498.7719999999999</v>
      </c>
      <c r="M38" s="23">
        <f>+'Entidades de Crédito'!M38+'E.F.C.'!M38</f>
        <v>65641.157999999996</v>
      </c>
      <c r="N38" s="22">
        <f>+'Entidades de Crédito'!N38+'E.F.C.'!N38</f>
        <v>1455.2860000000001</v>
      </c>
    </row>
    <row r="39" spans="1:14" x14ac:dyDescent="0.2">
      <c r="A39" s="21">
        <v>39692</v>
      </c>
      <c r="B39" s="23">
        <f>+'Entidades de Crédito'!B39+'E.F.C.'!B39</f>
        <v>816755.04700000002</v>
      </c>
      <c r="C39" s="22">
        <f>+'Entidades de Crédito'!C39+'E.F.C.'!C39</f>
        <v>19343.858</v>
      </c>
      <c r="D39" s="23">
        <f>+'Entidades de Crédito'!D39+'E.F.C.'!D39</f>
        <v>623101.39399999997</v>
      </c>
      <c r="E39" s="22">
        <f>+'Entidades de Crédito'!E39+'E.F.C.'!E39</f>
        <v>11396.859</v>
      </c>
      <c r="F39" s="23">
        <f>+'Entidades de Crédito'!F39+'E.F.C.'!F39</f>
        <v>607815.13899999997</v>
      </c>
      <c r="G39" s="23">
        <f>+'Entidades de Crédito'!G39+'E.F.C.'!G39</f>
        <v>28856.876</v>
      </c>
      <c r="H39" s="22">
        <f>+'Entidades de Depósito'!H39+'E.F.C.'!H39</f>
        <v>643.24400000000003</v>
      </c>
      <c r="I39" s="23">
        <f>'Entidades de Crédito'!I39+'E.F.C.'!I39</f>
        <v>104332.075</v>
      </c>
      <c r="J39" s="22">
        <f>'Entidades de Crédito'!J39+'E.F.C.'!J39</f>
        <v>5413.3420000000006</v>
      </c>
      <c r="K39" s="23">
        <f>+'Entidades de Crédito'!K39+'E.F.C.'!K39</f>
        <v>55859.199999999997</v>
      </c>
      <c r="L39" s="22">
        <f>+'Entidades de Crédito'!L39+'E.F.C.'!L39</f>
        <v>2600.9639999999999</v>
      </c>
      <c r="M39" s="23">
        <f>+'Entidades de Crédito'!M39+'E.F.C.'!M39</f>
        <v>60464.701999999997</v>
      </c>
      <c r="N39" s="22">
        <f>+'Entidades de Crédito'!N39+'E.F.C.'!N39</f>
        <v>1890.413</v>
      </c>
    </row>
    <row r="40" spans="1:14" x14ac:dyDescent="0.2">
      <c r="A40" s="21">
        <v>39783</v>
      </c>
      <c r="B40" s="23">
        <f>+'Entidades de Crédito'!B40+'E.F.C.'!B40</f>
        <v>819411.86100000003</v>
      </c>
      <c r="C40" s="22">
        <f>+'Entidades de Crédito'!C40+'E.F.C.'!C40</f>
        <v>24385.69</v>
      </c>
      <c r="D40" s="23">
        <f>+'Entidades de Crédito'!D40+'E.F.C.'!D40</f>
        <v>626620.00800000003</v>
      </c>
      <c r="E40" s="22">
        <f>+'Entidades de Crédito'!E40+'E.F.C.'!E40</f>
        <v>14835.815999999999</v>
      </c>
      <c r="F40" s="23">
        <f>+'Entidades de Crédito'!F40+'E.F.C.'!F40</f>
        <v>611483.277</v>
      </c>
      <c r="G40" s="23">
        <f>+'Entidades de Crédito'!G40+'E.F.C.'!G40</f>
        <v>28524.502</v>
      </c>
      <c r="H40" s="22">
        <f>+'Entidades de Depósito'!H40+'E.F.C.'!H40</f>
        <v>743.91700000000003</v>
      </c>
      <c r="I40" s="23">
        <f>'Entidades de Crédito'!I40+'E.F.C.'!I40</f>
        <v>102330.152</v>
      </c>
      <c r="J40" s="22">
        <f>'Entidades de Crédito'!J40+'E.F.C.'!J40</f>
        <v>6352.0789999999997</v>
      </c>
      <c r="K40" s="23">
        <f>+'Entidades de Crédito'!K40+'E.F.C.'!K40</f>
        <v>54175.775999999998</v>
      </c>
      <c r="L40" s="22">
        <f>+'Entidades de Crédito'!L40+'E.F.C.'!L40</f>
        <v>2872.9270000000001</v>
      </c>
      <c r="M40" s="23">
        <f>+'Entidades de Crédito'!M40+'E.F.C.'!M40</f>
        <v>61937.198999999993</v>
      </c>
      <c r="N40" s="22">
        <f>+'Entidades de Crédito'!N40+'E.F.C.'!N40</f>
        <v>2453.8780000000002</v>
      </c>
    </row>
    <row r="41" spans="1:14" x14ac:dyDescent="0.2">
      <c r="A41" s="21">
        <v>39873</v>
      </c>
      <c r="B41" s="23">
        <f>+'Entidades de Crédito'!B41+'E.F.C.'!B41</f>
        <v>808715.29099999997</v>
      </c>
      <c r="C41" s="22">
        <f>+'Entidades de Crédito'!C41+'E.F.C.'!C41</f>
        <v>29187.648000000001</v>
      </c>
      <c r="D41" s="23">
        <f>+'Entidades de Crédito'!D41+'E.F.C.'!D41</f>
        <v>621811.31299999997</v>
      </c>
      <c r="E41" s="22">
        <f>+'Entidades de Crédito'!E41+'E.F.C.'!E41</f>
        <v>17648.593999999997</v>
      </c>
      <c r="F41" s="23">
        <f>+'Entidades de Crédito'!F41+'E.F.C.'!F41</f>
        <v>608486.96600000001</v>
      </c>
      <c r="G41" s="23">
        <f>+'Entidades de Crédito'!G41+'E.F.C.'!G41</f>
        <v>29683.567999999999</v>
      </c>
      <c r="H41" s="22">
        <f>+'Entidades de Depósito'!H41+'E.F.C.'!H41</f>
        <v>975.31700000000001</v>
      </c>
      <c r="I41" s="23">
        <f>'Entidades de Crédito'!I41+'E.F.C.'!I41</f>
        <v>98278.328000000009</v>
      </c>
      <c r="J41" s="22">
        <f>'Entidades de Crédito'!J41+'E.F.C.'!J41</f>
        <v>7733.1229999999996</v>
      </c>
      <c r="K41" s="23">
        <f>+'Entidades de Crédito'!K41+'E.F.C.'!K41</f>
        <v>50560.288</v>
      </c>
      <c r="L41" s="22">
        <f>+'Entidades de Crédito'!L41+'E.F.C.'!L41</f>
        <v>3699.4569999999999</v>
      </c>
      <c r="M41" s="23">
        <f>+'Entidades de Crédito'!M41+'E.F.C.'!M41</f>
        <v>58942.081999999995</v>
      </c>
      <c r="N41" s="22">
        <f>+'Entidades de Crédito'!N41+'E.F.C.'!N41</f>
        <v>2830.6139999999996</v>
      </c>
    </row>
    <row r="42" spans="1:14" x14ac:dyDescent="0.2">
      <c r="A42" s="21">
        <v>39965</v>
      </c>
      <c r="B42" s="23">
        <f>+'Entidades de Crédito'!B42+'E.F.C.'!B42</f>
        <v>815067.84500000009</v>
      </c>
      <c r="C42" s="22">
        <f>+'Entidades de Crédito'!C42+'E.F.C.'!C42</f>
        <v>30750.436000000002</v>
      </c>
      <c r="D42" s="23">
        <f>+'Entidades de Crédito'!D42+'E.F.C.'!D42</f>
        <v>620920.17500000005</v>
      </c>
      <c r="E42" s="22">
        <f>+'Entidades de Crédito'!E42+'E.F.C.'!E42</f>
        <v>18652.495999999999</v>
      </c>
      <c r="F42" s="23">
        <f>+'Entidades de Crédito'!F42+'E.F.C.'!F42</f>
        <v>607829.89299999992</v>
      </c>
      <c r="G42" s="23">
        <f>+'Entidades de Crédito'!G42+'E.F.C.'!G42</f>
        <v>30643.376</v>
      </c>
      <c r="H42" s="22">
        <f>+'Entidades de Depósito'!H42+'E.F.C.'!H42</f>
        <v>1006.704</v>
      </c>
      <c r="I42" s="23">
        <f>'Entidades de Crédito'!I42+'E.F.C.'!I42</f>
        <v>97769.732999999993</v>
      </c>
      <c r="J42" s="22">
        <f>'Entidades de Crédito'!J42+'E.F.C.'!J42</f>
        <v>8073.8029999999999</v>
      </c>
      <c r="K42" s="23">
        <f>+'Entidades de Crédito'!K42+'E.F.C.'!K42</f>
        <v>49582.632000000005</v>
      </c>
      <c r="L42" s="22">
        <f>+'Entidades de Crédito'!L42+'E.F.C.'!L42</f>
        <v>3759.43</v>
      </c>
      <c r="M42" s="23">
        <f>+'Entidades de Crédito'!M42+'E.F.C.'!M42</f>
        <v>65734.561000000002</v>
      </c>
      <c r="N42" s="22">
        <f>+'Entidades de Crédito'!N42+'E.F.C.'!N42</f>
        <v>3017.433</v>
      </c>
    </row>
    <row r="43" spans="1:14" x14ac:dyDescent="0.2">
      <c r="A43" s="21">
        <v>40057</v>
      </c>
      <c r="B43" s="23">
        <f>+'Entidades de Crédito'!B43+'E.F.C.'!B43</f>
        <v>810148.88500000001</v>
      </c>
      <c r="C43" s="22">
        <f>+'Entidades de Crédito'!C43+'E.F.C.'!C43</f>
        <v>31288.947</v>
      </c>
      <c r="D43" s="23">
        <f>+'Entidades de Crédito'!D43+'E.F.C.'!D43</f>
        <v>622122.38800000004</v>
      </c>
      <c r="E43" s="22">
        <f>+'Entidades de Crédito'!E43+'E.F.C.'!E43</f>
        <v>18918.309999999998</v>
      </c>
      <c r="F43" s="23">
        <f>+'Entidades de Crédito'!F43+'E.F.C.'!F43</f>
        <v>609394.52800000005</v>
      </c>
      <c r="G43" s="23">
        <f>+'Entidades de Crédito'!G43+'E.F.C.'!G43</f>
        <v>30311.624</v>
      </c>
      <c r="H43" s="22">
        <f>+'Entidades de Depósito'!H43+'E.F.C.'!H43</f>
        <v>1012.486</v>
      </c>
      <c r="I43" s="23">
        <f>'Entidades de Crédito'!I43+'E.F.C.'!I43</f>
        <v>95999.224000000002</v>
      </c>
      <c r="J43" s="22">
        <f>'Entidades de Crédito'!J43+'E.F.C.'!J43</f>
        <v>8066.0680000000002</v>
      </c>
      <c r="K43" s="23">
        <f>+'Entidades de Crédito'!K43+'E.F.C.'!K43</f>
        <v>49840.231999999996</v>
      </c>
      <c r="L43" s="22">
        <f>+'Entidades de Crédito'!L43+'E.F.C.'!L43</f>
        <v>3866.6050000000005</v>
      </c>
      <c r="M43" s="23">
        <f>+'Entidades de Crédito'!M43+'E.F.C.'!M43</f>
        <v>61715.648999999998</v>
      </c>
      <c r="N43" s="22">
        <f>+'Entidades de Crédito'!N43+'E.F.C.'!N43</f>
        <v>3292.0830000000001</v>
      </c>
    </row>
    <row r="44" spans="1:14" x14ac:dyDescent="0.2">
      <c r="A44" s="21">
        <v>40148</v>
      </c>
      <c r="B44" s="23">
        <f>+'Entidades de Crédito'!B44+'E.F.C.'!B44</f>
        <v>813939.33600000001</v>
      </c>
      <c r="C44" s="22">
        <f>+'Entidades de Crédito'!C44+'E.F.C.'!C44</f>
        <v>29949.366000000002</v>
      </c>
      <c r="D44" s="23">
        <f>+'Entidades de Crédito'!D44+'E.F.C.'!D44</f>
        <v>624755.022</v>
      </c>
      <c r="E44" s="22">
        <f>+'Entidades de Crédito'!E44+'E.F.C.'!E44</f>
        <v>17928.88</v>
      </c>
      <c r="F44" s="23">
        <f>+'Entidades de Crédito'!F44+'E.F.C.'!F44</f>
        <v>611813.28700000001</v>
      </c>
      <c r="G44" s="23">
        <f>+'Entidades de Crédito'!G44+'E.F.C.'!G44</f>
        <v>29811.027999999998</v>
      </c>
      <c r="H44" s="22">
        <f>+'Entidades de Depósito'!H44+'E.F.C.'!H44</f>
        <v>950.24599999999998</v>
      </c>
      <c r="I44" s="23">
        <f>'Entidades de Crédito'!I44+'E.F.C.'!I44</f>
        <v>92390.592999999993</v>
      </c>
      <c r="J44" s="22">
        <f>'Entidades de Crédito'!J44+'E.F.C.'!J44</f>
        <v>7661.4970000000003</v>
      </c>
      <c r="K44" s="23">
        <f>+'Entidades de Crédito'!K44+'E.F.C.'!K44</f>
        <v>49272.576000000001</v>
      </c>
      <c r="L44" s="22">
        <f>+'Entidades de Crédito'!L44+'E.F.C.'!L44</f>
        <v>3755.2629999999999</v>
      </c>
      <c r="M44" s="23">
        <f>+'Entidades de Crédito'!M44+'E.F.C.'!M44</f>
        <v>66982.692999999999</v>
      </c>
      <c r="N44" s="22">
        <f>+'Entidades de Crédito'!N44+'E.F.C.'!N44</f>
        <v>3408.7429999999999</v>
      </c>
    </row>
    <row r="45" spans="1:14" x14ac:dyDescent="0.2">
      <c r="A45" s="21">
        <v>40238</v>
      </c>
      <c r="B45" s="23">
        <f>+'Entidades de Crédito'!B45+'E.F.C.'!B45</f>
        <v>811242.39899999998</v>
      </c>
      <c r="C45" s="22">
        <f>+'Entidades de Crédito'!C45+'E.F.C.'!C45</f>
        <v>29244.992000000002</v>
      </c>
      <c r="D45" s="23">
        <f>+'Entidades de Crédito'!D45+'E.F.C.'!D45</f>
        <v>625856.24600000004</v>
      </c>
      <c r="E45" s="22">
        <f>+'Entidades de Crédito'!E45+'E.F.C.'!E45</f>
        <v>17140.580000000002</v>
      </c>
      <c r="F45" s="23">
        <f>+'Entidades de Crédito'!F45+'E.F.C.'!F45</f>
        <v>612984.50400000007</v>
      </c>
      <c r="G45" s="23">
        <f>+'Entidades de Crédito'!G45+'E.F.C.'!G45</f>
        <v>29617.244000000002</v>
      </c>
      <c r="H45" s="22">
        <f>+'Entidades de Depósito'!H45+'E.F.C.'!H45</f>
        <v>950.25500000000011</v>
      </c>
      <c r="I45" s="23">
        <f>'Entidades de Crédito'!I45+'E.F.C.'!I45</f>
        <v>89392.073000000004</v>
      </c>
      <c r="J45" s="22">
        <f>'Entidades de Crédito'!J45+'E.F.C.'!J45</f>
        <v>7560.6449999999995</v>
      </c>
      <c r="K45" s="23">
        <f>+'Entidades de Crédito'!K45+'E.F.C.'!K45</f>
        <v>47716.167999999998</v>
      </c>
      <c r="L45" s="22">
        <f>+'Entidades de Crédito'!L45+'E.F.C.'!L45</f>
        <v>3651.4059999999999</v>
      </c>
      <c r="M45" s="23">
        <f>+'Entidades de Crédito'!M45+'E.F.C.'!M45</f>
        <v>66376.835999999996</v>
      </c>
      <c r="N45" s="22">
        <f>+'Entidades de Crédito'!N45+'E.F.C.'!N45</f>
        <v>3593.5119999999997</v>
      </c>
    </row>
    <row r="46" spans="1:14" x14ac:dyDescent="0.2">
      <c r="A46" s="21">
        <v>40330</v>
      </c>
      <c r="B46" s="23">
        <f>+'Entidades de Crédito'!B46+'E.F.C.'!B46</f>
        <v>821459.80199999991</v>
      </c>
      <c r="C46" s="22">
        <f>+'Entidades de Crédito'!C46+'E.F.C.'!C46</f>
        <v>28293.888999999999</v>
      </c>
      <c r="D46" s="23">
        <f>+'Entidades de Crédito'!D46+'E.F.C.'!D46</f>
        <v>630104.44400000002</v>
      </c>
      <c r="E46" s="22">
        <f>+'Entidades de Crédito'!E46+'E.F.C.'!E46</f>
        <v>16271.016</v>
      </c>
      <c r="F46" s="23">
        <f>+'Entidades de Crédito'!F46+'E.F.C.'!F46</f>
        <v>618055.06600000011</v>
      </c>
      <c r="G46" s="23">
        <f>+'Entidades de Crédito'!G46+'E.F.C.'!G46</f>
        <v>30331.91</v>
      </c>
      <c r="H46" s="22">
        <f>+'Entidades de Depósito'!H46+'E.F.C.'!H46</f>
        <v>886.29</v>
      </c>
      <c r="I46" s="23">
        <f>'Entidades de Crédito'!I46+'E.F.C.'!I46</f>
        <v>88146.98</v>
      </c>
      <c r="J46" s="22">
        <f>'Entidades de Crédito'!J46+'E.F.C.'!J46</f>
        <v>7522.1180000000004</v>
      </c>
      <c r="K46" s="23">
        <f>+'Entidades de Crédito'!K46+'E.F.C.'!K46</f>
        <v>44711.58</v>
      </c>
      <c r="L46" s="22">
        <f>+'Entidades de Crédito'!L46+'E.F.C.'!L46</f>
        <v>3512.94</v>
      </c>
      <c r="M46" s="23">
        <f>+'Entidades de Crédito'!M46+'E.F.C.'!M46</f>
        <v>72876.467999999993</v>
      </c>
      <c r="N46" s="22">
        <f>+'Entidades de Crédito'!N46+'E.F.C.'!N46</f>
        <v>3614.4650000000001</v>
      </c>
    </row>
    <row r="47" spans="1:14" x14ac:dyDescent="0.2">
      <c r="A47" s="21">
        <v>40422</v>
      </c>
      <c r="B47" s="23">
        <f>+'Entidades de Crédito'!B47+'E.F.C.'!B47</f>
        <v>810716.68</v>
      </c>
      <c r="C47" s="22">
        <f>+'Entidades de Crédito'!C47+'E.F.C.'!C47</f>
        <v>27611.692000000003</v>
      </c>
      <c r="D47" s="23">
        <f>+'Entidades de Crédito'!D47+'E.F.C.'!D47</f>
        <v>628695.68400000001</v>
      </c>
      <c r="E47" s="22">
        <f>+'Entidades de Crédito'!E47+'E.F.C.'!E47</f>
        <v>16367.829000000002</v>
      </c>
      <c r="F47" s="23">
        <f>+'Entidades de Crédito'!F47+'E.F.C.'!F47</f>
        <v>616401.12000000011</v>
      </c>
      <c r="G47" s="23">
        <f>+'Entidades de Crédito'!G47+'E.F.C.'!G47</f>
        <v>30536.691999999999</v>
      </c>
      <c r="H47" s="22">
        <f>+'Entidades de Depósito'!H47+'E.F.C.'!H47</f>
        <v>899.3610000000001</v>
      </c>
      <c r="I47" s="23">
        <f>'Entidades de Crédito'!I47+'E.F.C.'!I47</f>
        <v>84041.07</v>
      </c>
      <c r="J47" s="22">
        <f>'Entidades de Crédito'!J47+'E.F.C.'!J47</f>
        <v>6551.8799999999992</v>
      </c>
      <c r="K47" s="23">
        <f>+'Entidades de Crédito'!K47+'E.F.C.'!K47</f>
        <v>40259.379999999997</v>
      </c>
      <c r="L47" s="22">
        <f>+'Entidades de Crédito'!L47+'E.F.C.'!L47</f>
        <v>2890.0810000000001</v>
      </c>
      <c r="M47" s="23">
        <f>+'Entidades de Crédito'!M47+'E.F.C.'!M47</f>
        <v>67443.233999999997</v>
      </c>
      <c r="N47" s="22">
        <f>+'Entidades de Crédito'!N47+'E.F.C.'!N47</f>
        <v>3792.6220000000003</v>
      </c>
    </row>
    <row r="48" spans="1:14" x14ac:dyDescent="0.2">
      <c r="A48" s="21">
        <v>40513</v>
      </c>
      <c r="B48" s="23">
        <f>+'Entidades de Crédito'!B48+'E.F.C.'!B48</f>
        <v>812781.41599999997</v>
      </c>
      <c r="C48" s="22">
        <f>+'Entidades de Crédito'!C48+'E.F.C.'!C48</f>
        <v>26006.431</v>
      </c>
      <c r="D48" s="23">
        <f>+'Entidades de Crédito'!D48+'E.F.C.'!D48</f>
        <v>632449.41099999996</v>
      </c>
      <c r="E48" s="22">
        <f>+'Entidades de Crédito'!E48+'E.F.C.'!E48</f>
        <v>15217.089</v>
      </c>
      <c r="F48" s="23">
        <f>+'Entidades de Crédito'!F48+'E.F.C.'!F48</f>
        <v>620433.32899999991</v>
      </c>
      <c r="G48" s="23">
        <f>+'Entidades de Crédito'!G48+'E.F.C.'!G48</f>
        <v>30348.281999999999</v>
      </c>
      <c r="H48" s="22">
        <f>+'Entidades de Depósito'!H48+'E.F.C.'!H48</f>
        <v>821.34299999999996</v>
      </c>
      <c r="I48" s="23">
        <f>'Entidades de Crédito'!I48+'E.F.C.'!I48</f>
        <v>82105.014999999999</v>
      </c>
      <c r="J48" s="22">
        <f>'Entidades de Crédito'!J48+'E.F.C.'!J48</f>
        <v>5664.13</v>
      </c>
      <c r="K48" s="23">
        <f>+'Entidades de Crédito'!K48+'E.F.C.'!K48</f>
        <v>42068.031999999999</v>
      </c>
      <c r="L48" s="22">
        <f>+'Entidades de Crédito'!L48+'E.F.C.'!L48</f>
        <v>2843.6610000000001</v>
      </c>
      <c r="M48" s="23">
        <f>+'Entidades de Crédito'!M48+'E.F.C.'!M48</f>
        <v>67878.707999999984</v>
      </c>
      <c r="N48" s="22">
        <f>+'Entidades de Crédito'!N48+'E.F.C.'!N48</f>
        <v>4303.8689999999997</v>
      </c>
    </row>
    <row r="49" spans="1:14" x14ac:dyDescent="0.2">
      <c r="A49" s="21">
        <v>40603</v>
      </c>
      <c r="B49" s="23">
        <f>+'Entidades de Crédito'!B49+'E.F.C.'!B49</f>
        <v>804028.92700000003</v>
      </c>
      <c r="C49" s="22">
        <f>+'Entidades de Crédito'!C49+'E.F.C.'!C49</f>
        <v>25915.163</v>
      </c>
      <c r="D49" s="23">
        <f>+'Entidades de Crédito'!D49+'E.F.C.'!D49</f>
        <v>628138.33000000007</v>
      </c>
      <c r="E49" s="22">
        <f>+'Entidades de Crédito'!E49+'E.F.C.'!E49</f>
        <v>15413.62</v>
      </c>
      <c r="F49" s="23">
        <f>+'Entidades de Crédito'!F49+'E.F.C.'!F49</f>
        <v>614446.55599999998</v>
      </c>
      <c r="G49" s="23">
        <f>+'Entidades de Crédito'!G49+'E.F.C.'!G49</f>
        <v>29995.114000000001</v>
      </c>
      <c r="H49" s="22">
        <f>+'Entidades de Depósito'!H49+'E.F.C.'!H49</f>
        <v>814.23500000000001</v>
      </c>
      <c r="I49" s="23">
        <f>'Entidades de Crédito'!I49+'E.F.C.'!I49</f>
        <v>79223.22600000001</v>
      </c>
      <c r="J49" s="22">
        <f>'Entidades de Crédito'!J49+'E.F.C.'!J49</f>
        <v>5643.1409999999996</v>
      </c>
      <c r="K49" s="23">
        <f>+'Entidades de Crédito'!K49+'E.F.C.'!K49</f>
        <v>41072.563999999998</v>
      </c>
      <c r="L49" s="22">
        <f>+'Entidades de Crédito'!L49+'E.F.C.'!L49</f>
        <v>2851.3410000000003</v>
      </c>
      <c r="M49" s="23">
        <f>+'Entidades de Crédito'!M49+'E.F.C.'!M49</f>
        <v>66672.256999999998</v>
      </c>
      <c r="N49" s="22">
        <f>+'Entidades de Crédito'!N49+'E.F.C.'!N49</f>
        <v>4044.1669999999999</v>
      </c>
    </row>
    <row r="50" spans="1:14" x14ac:dyDescent="0.2">
      <c r="A50" s="21">
        <v>40695</v>
      </c>
      <c r="B50" s="23">
        <f>+'Entidades de Crédito'!B50+'E.F.C.'!B50</f>
        <v>805057.772</v>
      </c>
      <c r="C50" s="22">
        <f>+'Entidades de Crédito'!C50+'E.F.C.'!C50</f>
        <v>26077.857000000004</v>
      </c>
      <c r="D50" s="23">
        <f>+'Entidades de Crédito'!D50+'E.F.C.'!D50</f>
        <v>628376.98</v>
      </c>
      <c r="E50" s="22">
        <f>+'Entidades de Crédito'!E50+'E.F.C.'!E50</f>
        <v>15679.436</v>
      </c>
      <c r="F50" s="23">
        <f>+'Entidades de Crédito'!F50+'E.F.C.'!F50</f>
        <v>615906.85100000002</v>
      </c>
      <c r="G50" s="23">
        <f>+'Entidades de Crédito'!G50+'E.F.C.'!G50</f>
        <v>30621.957999999999</v>
      </c>
      <c r="H50" s="22">
        <f>+'Entidades de Depósito'!H50+'E.F.C.'!H50</f>
        <v>847.13599999999997</v>
      </c>
      <c r="I50" s="23">
        <f>'Entidades de Crédito'!I50+'E.F.C.'!I50</f>
        <v>74781.608000000007</v>
      </c>
      <c r="J50" s="22">
        <f>'Entidades de Crédito'!J50+'E.F.C.'!J50</f>
        <v>4978.4220000000005</v>
      </c>
      <c r="K50" s="23">
        <f>+'Entidades de Crédito'!K50+'E.F.C.'!K50</f>
        <v>40201.188000000002</v>
      </c>
      <c r="L50" s="22">
        <f>+'Entidades de Crédito'!L50+'E.F.C.'!L50</f>
        <v>2539.8809999999999</v>
      </c>
      <c r="M50" s="23">
        <f>+'Entidades de Crédito'!M50+'E.F.C.'!M50</f>
        <v>71277.225999999995</v>
      </c>
      <c r="N50" s="22">
        <f>+'Entidades de Crédito'!N50+'E.F.C.'!N50</f>
        <v>4572.8630000000003</v>
      </c>
    </row>
    <row r="51" spans="1:14" x14ac:dyDescent="0.2">
      <c r="A51" s="21">
        <v>40787</v>
      </c>
      <c r="B51" s="23">
        <f>+'Entidades de Crédito'!B51+'E.F.C.'!B51</f>
        <v>794554.29799999995</v>
      </c>
      <c r="C51" s="22">
        <f>+'Entidades de Crédito'!C51+'E.F.C.'!C51</f>
        <v>27230.807000000001</v>
      </c>
      <c r="D51" s="23">
        <f>+'Entidades de Crédito'!D51+'E.F.C.'!D51</f>
        <v>625101.24699999997</v>
      </c>
      <c r="E51" s="22">
        <f>+'Entidades de Crédito'!E51+'E.F.C.'!E51</f>
        <v>16688.208999999999</v>
      </c>
      <c r="F51" s="23">
        <f>+'Entidades de Crédito'!F51+'E.F.C.'!F51</f>
        <v>612809.853</v>
      </c>
      <c r="G51" s="23">
        <f>+'Entidades de Crédito'!G51+'E.F.C.'!G51</f>
        <v>30625.144</v>
      </c>
      <c r="H51" s="22">
        <f>+'Entidades de Depósito'!H51+'E.F.C.'!H51</f>
        <v>890.63400000000001</v>
      </c>
      <c r="I51" s="23">
        <f>'Entidades de Crédito'!I51+'E.F.C.'!I51</f>
        <v>71814.289000000004</v>
      </c>
      <c r="J51" s="22">
        <f>'Entidades de Crédito'!J51+'E.F.C.'!J51</f>
        <v>4727.0239999999994</v>
      </c>
      <c r="K51" s="23">
        <f>+'Entidades de Crédito'!K51+'E.F.C.'!K51</f>
        <v>38478.328000000001</v>
      </c>
      <c r="L51" s="22">
        <f>+'Entidades de Crédito'!L51+'E.F.C.'!L51</f>
        <v>2373.1890000000003</v>
      </c>
      <c r="M51" s="23">
        <f>+'Entidades de Crédito'!M51+'E.F.C.'!M51</f>
        <v>67013.618000000002</v>
      </c>
      <c r="N51" s="22">
        <f>+'Entidades de Crédito'!N51+'E.F.C.'!N51</f>
        <v>4924.9400000000005</v>
      </c>
    </row>
    <row r="52" spans="1:14" x14ac:dyDescent="0.2">
      <c r="A52" s="21">
        <v>40878</v>
      </c>
      <c r="B52" s="23">
        <f>+'Entidades de Crédito'!B52+'E.F.C.'!B52</f>
        <v>793430.24199999997</v>
      </c>
      <c r="C52" s="22">
        <f>+'Entidades de Crédito'!C52+'E.F.C.'!C52</f>
        <v>28659.42</v>
      </c>
      <c r="D52" s="23">
        <f>+'Entidades de Crédito'!D52+'E.F.C.'!D52</f>
        <v>626550.22199999995</v>
      </c>
      <c r="E52" s="22">
        <f>+'Entidades de Crédito'!E52+'E.F.C.'!E52</f>
        <v>18177.420000000002</v>
      </c>
      <c r="F52" s="23">
        <f>+'Entidades de Crédito'!F52+'E.F.C.'!F52</f>
        <v>612657.43500000006</v>
      </c>
      <c r="G52" s="23">
        <f>+'Entidades de Crédito'!G52+'E.F.C.'!G52</f>
        <v>29902.032000000003</v>
      </c>
      <c r="H52" s="22">
        <f>+'Entidades de Depósito'!H52+'E.F.C.'!H52</f>
        <v>923.19500000000005</v>
      </c>
      <c r="I52" s="23">
        <f>'Entidades de Crédito'!I52+'E.F.C.'!I52</f>
        <v>70488.125</v>
      </c>
      <c r="J52" s="22">
        <f>'Entidades de Crédito'!J52+'E.F.C.'!J52</f>
        <v>4304.4699999999993</v>
      </c>
      <c r="K52" s="23">
        <f>+'Entidades de Crédito'!K52+'E.F.C.'!K52</f>
        <v>37685.923999999999</v>
      </c>
      <c r="L52" s="22">
        <f>+'Entidades de Crédito'!L52+'E.F.C.'!L52</f>
        <v>2183.3359999999998</v>
      </c>
      <c r="M52" s="23">
        <f>+'Entidades de Crédito'!M52+'E.F.C.'!M52</f>
        <v>66489.862999999998</v>
      </c>
      <c r="N52" s="22">
        <f>+'Entidades de Crédito'!N52+'E.F.C.'!N52</f>
        <v>5254.335</v>
      </c>
    </row>
    <row r="53" spans="1:14" x14ac:dyDescent="0.2">
      <c r="A53" s="21">
        <v>40969</v>
      </c>
      <c r="B53" s="23">
        <f>+'Entidades de Crédito'!B53+'E.F.C.'!B53</f>
        <v>782441.47500000009</v>
      </c>
      <c r="C53" s="22">
        <f>+'Entidades de Crédito'!C53+'E.F.C.'!C53</f>
        <v>29812.664999999997</v>
      </c>
      <c r="D53" s="23">
        <f>+'Entidades de Crédito'!D53+'E.F.C.'!D53</f>
        <v>620181.62700000009</v>
      </c>
      <c r="E53" s="22">
        <f>+'Entidades de Crédito'!E53+'E.F.C.'!E53</f>
        <v>18971.079999999998</v>
      </c>
      <c r="F53" s="23">
        <f>+'Entidades de Crédito'!F53+'E.F.C.'!F53</f>
        <v>608763.09500000009</v>
      </c>
      <c r="G53" s="23">
        <f>+'Entidades de Crédito'!G53+'E.F.C.'!G53</f>
        <v>29534.371999999999</v>
      </c>
      <c r="H53" s="22">
        <f>+'Entidades de Depósito'!H53+'E.F.C.'!H53</f>
        <v>967.30799999999999</v>
      </c>
      <c r="I53" s="23">
        <f>'Entidades de Crédito'!I53+'E.F.C.'!I53</f>
        <v>67421.210000000006</v>
      </c>
      <c r="J53" s="22">
        <f>'Entidades de Crédito'!J53+'E.F.C.'!J53</f>
        <v>4128.0120000000006</v>
      </c>
      <c r="K53" s="23">
        <f>+'Entidades de Crédito'!K53+'E.F.C.'!K53</f>
        <v>35835.447999999997</v>
      </c>
      <c r="L53" s="22">
        <f>+'Entidades de Crédito'!L53+'E.F.C.'!L53</f>
        <v>2104.627</v>
      </c>
      <c r="M53" s="23">
        <f>+'Entidades de Crédito'!M53+'E.F.C.'!M53</f>
        <v>65304.266000000003</v>
      </c>
      <c r="N53" s="22">
        <f>+'Entidades de Crédito'!N53+'E.F.C.'!N53</f>
        <v>5746.2649999999994</v>
      </c>
    </row>
    <row r="54" spans="1:14" x14ac:dyDescent="0.2">
      <c r="A54" s="21">
        <v>41061</v>
      </c>
      <c r="B54" s="23">
        <f>+'Entidades de Crédito'!B54+'E.F.C.'!B54</f>
        <v>779914.93</v>
      </c>
      <c r="C54" s="22">
        <f>+'Entidades de Crédito'!C54+'E.F.C.'!C54</f>
        <v>31211.172000000002</v>
      </c>
      <c r="D54" s="23">
        <f>+'Entidades de Crédito'!D54+'E.F.C.'!D54</f>
        <v>614707.31800000009</v>
      </c>
      <c r="E54" s="22">
        <f>+'Entidades de Crédito'!E54+'E.F.C.'!E54</f>
        <v>19794.632000000001</v>
      </c>
      <c r="F54" s="23">
        <f>+'Entidades de Crédito'!F54+'E.F.C.'!F54</f>
        <v>603716.61399999994</v>
      </c>
      <c r="G54" s="23">
        <f>+'Entidades de Crédito'!G54+'E.F.C.'!G54</f>
        <v>29493.444</v>
      </c>
      <c r="H54" s="22">
        <f>+'Entidades de Depósito'!H54+'E.F.C.'!H54</f>
        <v>1051.2249999999999</v>
      </c>
      <c r="I54" s="23">
        <f>'Entidades de Crédito'!I54+'E.F.C.'!I54</f>
        <v>65855.823000000004</v>
      </c>
      <c r="J54" s="22">
        <f>'Entidades de Crédito'!J54+'E.F.C.'!J54</f>
        <v>3987.7179999999998</v>
      </c>
      <c r="K54" s="23">
        <f>+'Entidades de Crédito'!K54+'E.F.C.'!K54</f>
        <v>34725.839999999997</v>
      </c>
      <c r="L54" s="22">
        <f>+'Entidades de Crédito'!L54+'E.F.C.'!L54</f>
        <v>2013.808</v>
      </c>
      <c r="M54" s="23">
        <f>+'Entidades de Crédito'!M54+'E.F.C.'!M54</f>
        <v>69858.345000000001</v>
      </c>
      <c r="N54" s="22">
        <f>+'Entidades de Crédito'!N54+'E.F.C.'!N54</f>
        <v>6377.5969999999998</v>
      </c>
    </row>
    <row r="55" spans="1:14" x14ac:dyDescent="0.2">
      <c r="A55" s="21">
        <v>41153</v>
      </c>
      <c r="B55" s="23">
        <f>+'Entidades de Crédito'!B55+'E.F.C.'!B55</f>
        <v>767855.46899999992</v>
      </c>
      <c r="C55" s="22">
        <f>+'Entidades de Crédito'!C55+'E.F.C.'!C55</f>
        <v>34161.785000000003</v>
      </c>
      <c r="D55" s="23">
        <f>+'Entidades de Crédito'!D55+'E.F.C.'!D55</f>
        <v>610942.55500000005</v>
      </c>
      <c r="E55" s="22">
        <f>+'Entidades de Crédito'!E55+'E.F.C.'!E55</f>
        <v>22039.416000000001</v>
      </c>
      <c r="F55" s="23">
        <f>+'Entidades de Crédito'!F55+'E.F.C.'!F55</f>
        <v>597180.51</v>
      </c>
      <c r="G55" s="23">
        <f>+'Entidades de Crédito'!G55+'E.F.C.'!G55</f>
        <v>28579.059999999998</v>
      </c>
      <c r="H55" s="22">
        <f>+'Entidades de Depósito'!H55+'E.F.C.'!H55</f>
        <v>1186.951</v>
      </c>
      <c r="I55" s="23">
        <f>'Entidades de Crédito'!I55+'E.F.C.'!I55</f>
        <v>63288.712</v>
      </c>
      <c r="J55" s="22">
        <f>'Entidades de Crédito'!J55+'E.F.C.'!J55</f>
        <v>3899.0649999999996</v>
      </c>
      <c r="K55" s="23">
        <f>+'Entidades de Crédito'!K55+'E.F.C.'!K55</f>
        <v>31952.815999999999</v>
      </c>
      <c r="L55" s="22">
        <f>+'Entidades de Crédito'!L55+'E.F.C.'!L55</f>
        <v>1847.4960000000001</v>
      </c>
      <c r="M55" s="23">
        <f>+'Entidades de Crédito'!M55+'E.F.C.'!M55</f>
        <v>65045.142</v>
      </c>
      <c r="N55" s="22">
        <f>+'Entidades de Crédito'!N55+'E.F.C.'!N55</f>
        <v>7036.3529999999992</v>
      </c>
    </row>
    <row r="56" spans="1:14" x14ac:dyDescent="0.2">
      <c r="A56" s="21">
        <v>41244</v>
      </c>
      <c r="B56" s="23">
        <f>+'Entidades de Crédito'!B56+'E.F.C.'!B56</f>
        <v>755689.17500000005</v>
      </c>
      <c r="C56" s="22">
        <f>+'Entidades de Crédito'!C56+'E.F.C.'!C56</f>
        <v>37021.638000000006</v>
      </c>
      <c r="D56" s="23">
        <f>+'Entidades de Crédito'!D56+'E.F.C.'!D56</f>
        <v>605057.0959999999</v>
      </c>
      <c r="E56" s="22">
        <f>+'Entidades de Crédito'!E56+'E.F.C.'!E56</f>
        <v>24023.536</v>
      </c>
      <c r="F56" s="23">
        <f>+'Entidades de Crédito'!F56+'E.F.C.'!F56</f>
        <v>594405.02000000014</v>
      </c>
      <c r="G56" s="23">
        <f>+'Entidades de Crédito'!G56+'E.F.C.'!G56</f>
        <v>28080.825999999997</v>
      </c>
      <c r="H56" s="22">
        <f>+'Entidades de Depósito'!H56+'E.F.C.'!H56</f>
        <v>1297.4820000000002</v>
      </c>
      <c r="I56" s="23">
        <f>'Entidades de Crédito'!I56+'E.F.C.'!I56</f>
        <v>67258.688999999998</v>
      </c>
      <c r="J56" s="22">
        <f>'Entidades de Crédito'!J56+'E.F.C.'!J56</f>
        <v>4148.2529999999997</v>
      </c>
      <c r="K56" s="23">
        <f>+'Entidades de Crédito'!K56+'E.F.C.'!K56</f>
        <v>32903.993999999999</v>
      </c>
      <c r="L56" s="22">
        <f>+'Entidades de Crédito'!L56+'E.F.C.'!L56</f>
        <v>2018.9079999999999</v>
      </c>
      <c r="M56" s="23">
        <f>+'Entidades de Crédito'!M56+'E.F.C.'!M56</f>
        <v>55292.563999999998</v>
      </c>
      <c r="N56" s="22">
        <f>+'Entidades de Crédito'!N56+'E.F.C.'!N56</f>
        <v>7552.3670000000002</v>
      </c>
    </row>
    <row r="57" spans="1:14" x14ac:dyDescent="0.2">
      <c r="A57" s="21">
        <v>41334</v>
      </c>
      <c r="B57" s="23">
        <f>+'Entidades de Crédito'!B57+'E.F.C.'!B57</f>
        <v>743848.88800000004</v>
      </c>
      <c r="C57" s="22">
        <f>+'Entidades de Crédito'!C57+'E.F.C.'!C57</f>
        <v>38244.661</v>
      </c>
      <c r="D57" s="23">
        <f>+'Entidades de Crédito'!D57+'E.F.C.'!D57</f>
        <v>599955.09500000009</v>
      </c>
      <c r="E57" s="22">
        <f>+'Entidades de Crédito'!E57+'E.F.C.'!E57</f>
        <v>25158.155999999999</v>
      </c>
      <c r="F57" s="23">
        <f>+'Entidades de Crédito'!F57+'E.F.C.'!F57</f>
        <v>589475.26600000006</v>
      </c>
      <c r="G57" s="23">
        <f>+'Entidades de Crédito'!G57+'E.F.C.'!G57</f>
        <v>25483.547999999999</v>
      </c>
      <c r="H57" s="22">
        <f>+'Entidades de Depósito'!H57+'E.F.C.'!H57</f>
        <v>1277.193</v>
      </c>
      <c r="I57" s="23">
        <f>'Entidades de Crédito'!I57+'E.F.C.'!I57</f>
        <v>63412.135999999999</v>
      </c>
      <c r="J57" s="22">
        <f>'Entidades de Crédito'!J57+'E.F.C.'!J57</f>
        <v>4382.8869999999997</v>
      </c>
      <c r="K57" s="23">
        <f>+'Entidades de Crédito'!K57+'E.F.C.'!K57</f>
        <v>29211.536</v>
      </c>
      <c r="L57" s="22">
        <f>+'Entidades de Crédito'!L57+'E.F.C.'!L57</f>
        <v>1903.7239999999999</v>
      </c>
      <c r="M57" s="23">
        <f>+'Entidades de Crédito'!M57+'E.F.C.'!M57</f>
        <v>54998.109000000004</v>
      </c>
      <c r="N57" s="22">
        <f>+'Entidades de Crédito'!N57+'E.F.C.'!N57</f>
        <v>7426.4250000000002</v>
      </c>
    </row>
    <row r="58" spans="1:14" x14ac:dyDescent="0.2">
      <c r="A58" s="21">
        <v>41426</v>
      </c>
      <c r="B58" s="23">
        <f>+'Entidades de Crédito'!B58+'E.F.C.'!B58</f>
        <v>738107.45699999982</v>
      </c>
      <c r="C58" s="22">
        <f>+'Entidades de Crédito'!C58+'E.F.C.'!C58</f>
        <v>43776.960999999996</v>
      </c>
      <c r="D58" s="23">
        <f>+'Entidades de Crédito'!D58+'E.F.C.'!D58</f>
        <v>593928.88899999985</v>
      </c>
      <c r="E58" s="22">
        <f>+'Entidades de Crédito'!E58+'E.F.C.'!E58</f>
        <v>29929.505999999998</v>
      </c>
      <c r="F58" s="23">
        <f>+'Entidades de Crédito'!F58+'E.F.C.'!F58</f>
        <v>583262.52299999993</v>
      </c>
      <c r="G58" s="23">
        <f>+'Entidades de Crédito'!G58+'E.F.C.'!G58</f>
        <v>24733.901999999998</v>
      </c>
      <c r="H58" s="22">
        <f>+'Entidades de Depósito'!H58+'E.F.C.'!H58</f>
        <v>1982.5319999999999</v>
      </c>
      <c r="I58" s="23">
        <f>'Entidades de Crédito'!I58+'E.F.C.'!I58</f>
        <v>62836.207999999999</v>
      </c>
      <c r="J58" s="22">
        <f>'Entidades de Crédito'!J58+'E.F.C.'!J58</f>
        <v>4209.884</v>
      </c>
      <c r="K58" s="23">
        <f>+'Entidades de Crédito'!K58+'E.F.C.'!K58</f>
        <v>26761.620000000003</v>
      </c>
      <c r="L58" s="22">
        <f>+'Entidades de Crédito'!L58+'E.F.C.'!L58</f>
        <v>1738.2270000000001</v>
      </c>
      <c r="M58" s="23">
        <f>+'Entidades de Crédito'!M58+'E.F.C.'!M58</f>
        <v>56608.457999999999</v>
      </c>
      <c r="N58" s="22">
        <f>+'Entidades de Crédito'!N58+'E.F.C.'!N58</f>
        <v>7655.0390000000007</v>
      </c>
    </row>
    <row r="59" spans="1:14" x14ac:dyDescent="0.2">
      <c r="A59" s="21">
        <v>41518</v>
      </c>
      <c r="B59" s="23">
        <f>+'Entidades de Crédito'!B59+'E.F.C.'!B59</f>
        <v>724319.24400000006</v>
      </c>
      <c r="C59" s="22">
        <f>+'Entidades de Crédito'!C59+'E.F.C.'!C59</f>
        <v>46822.207999999999</v>
      </c>
      <c r="D59" s="23">
        <f>+'Entidades de Crédito'!D59+'E.F.C.'!D59</f>
        <v>586298.77600000007</v>
      </c>
      <c r="E59" s="22">
        <f>+'Entidades de Crédito'!E59+'E.F.C.'!E59</f>
        <v>32735.128000000001</v>
      </c>
      <c r="F59" s="23">
        <f>+'Entidades de Crédito'!F59+'E.F.C.'!F59</f>
        <v>574922.41999999993</v>
      </c>
      <c r="G59" s="23">
        <f>+'Entidades de Crédito'!G59+'E.F.C.'!G59</f>
        <v>24198.311999999998</v>
      </c>
      <c r="H59" s="22">
        <f>+'Entidades de Depósito'!H59+'E.F.C.'!H59</f>
        <v>1968.5170000000001</v>
      </c>
      <c r="I59" s="23">
        <f>'Entidades de Crédito'!I59+'E.F.C.'!I59</f>
        <v>60850.650999999998</v>
      </c>
      <c r="J59" s="22">
        <f>'Entidades de Crédito'!J59+'E.F.C.'!J59</f>
        <v>3916.7830000000004</v>
      </c>
      <c r="K59" s="23">
        <f>+'Entidades de Crédito'!K59+'E.F.C.'!K59</f>
        <v>27238.720000000001</v>
      </c>
      <c r="L59" s="22">
        <f>+'Entidades de Crédito'!L59+'E.F.C.'!L59</f>
        <v>1769.2190000000001</v>
      </c>
      <c r="M59" s="23">
        <f>+'Entidades de Crédito'!M59+'E.F.C.'!M59</f>
        <v>52971.504999999997</v>
      </c>
      <c r="N59" s="22">
        <f>+'Entidades de Crédito'!N59+'E.F.C.'!N59</f>
        <v>8201.7800000000007</v>
      </c>
    </row>
    <row r="60" spans="1:14" x14ac:dyDescent="0.2">
      <c r="A60" s="21">
        <v>41609</v>
      </c>
      <c r="B60" s="23">
        <f>+'Entidades de Crédito'!B60+'E.F.C.'!B60</f>
        <v>714983.89099999995</v>
      </c>
      <c r="C60" s="22">
        <f>+'Entidades de Crédito'!C60+'E.F.C.'!C60</f>
        <v>49345.824999999997</v>
      </c>
      <c r="D60" s="23">
        <f>+'Entidades de Crédito'!D60+'E.F.C.'!D60</f>
        <v>580783.94799999997</v>
      </c>
      <c r="E60" s="22">
        <f>+'Entidades de Crédito'!E60+'E.F.C.'!E60</f>
        <v>34590.04</v>
      </c>
      <c r="F60" s="23">
        <f>+'Entidades de Crédito'!F60+'E.F.C.'!F60</f>
        <v>569692.44099999999</v>
      </c>
      <c r="G60" s="23">
        <f>+'Entidades de Crédito'!G60+'E.F.C.'!G60</f>
        <v>23610.624</v>
      </c>
      <c r="H60" s="22">
        <f>+'Entidades de Depósito'!H60+'E.F.C.'!H60</f>
        <v>1591.7450000000001</v>
      </c>
      <c r="I60" s="23">
        <f>'Entidades de Crédito'!I60+'E.F.C.'!I60</f>
        <v>61867.214999999997</v>
      </c>
      <c r="J60" s="22">
        <f>'Entidades de Crédito'!J60+'E.F.C.'!J60</f>
        <v>4314.1729999999998</v>
      </c>
      <c r="K60" s="23">
        <f>+'Entidades de Crédito'!K60+'E.F.C.'!K60</f>
        <v>25910.144</v>
      </c>
      <c r="L60" s="22">
        <f>+'Entidades de Crédito'!L60+'E.F.C.'!L60</f>
        <v>1771.0149999999999</v>
      </c>
      <c r="M60" s="23">
        <f>+'Entidades de Crédito'!M60+'E.F.C.'!M60</f>
        <v>48722.103999999992</v>
      </c>
      <c r="N60" s="22">
        <f>+'Entidades de Crédito'!N60+'E.F.C.'!N60</f>
        <v>8849.8670000000002</v>
      </c>
    </row>
    <row r="61" spans="1:14" x14ac:dyDescent="0.2">
      <c r="A61" s="21">
        <v>41699</v>
      </c>
      <c r="B61" s="23">
        <f>+'Entidades de Crédito'!B61+'E.F.C.'!B61</f>
        <v>713622.07200000004</v>
      </c>
      <c r="C61" s="22">
        <f>+'Entidades de Crédito'!C61+'E.F.C.'!C61</f>
        <v>51406.520000000004</v>
      </c>
      <c r="D61" s="23">
        <f>+'Entidades de Crédito'!D61+'E.F.C.'!D61</f>
        <v>576458.00300000003</v>
      </c>
      <c r="E61" s="22">
        <f>+'Entidades de Crédito'!E61+'E.F.C.'!E61</f>
        <v>36209.168000000005</v>
      </c>
      <c r="F61" s="23">
        <f>+'Entidades de Crédito'!F61+'E.F.C.'!F61</f>
        <v>570198.81400000001</v>
      </c>
      <c r="G61" s="23">
        <f>+'Entidades de Crédito'!G61+'E.F.C.'!G61</f>
        <v>22680.1</v>
      </c>
      <c r="H61" s="22">
        <f>+'Entidades de Depósito'!H61+'E.F.C.'!H61</f>
        <v>1648.6560000000002</v>
      </c>
      <c r="I61" s="23">
        <f>'Entidades de Crédito'!I61+'E.F.C.'!I61</f>
        <v>60194.959000000003</v>
      </c>
      <c r="J61" s="22">
        <f>'Entidades de Crédito'!J61+'E.F.C.'!J61</f>
        <v>5780.76</v>
      </c>
      <c r="K61" s="23">
        <f>+'Entidades de Crédito'!K61+'E.F.C.'!K61</f>
        <v>22670.995999999999</v>
      </c>
      <c r="L61" s="22">
        <f>+'Entidades de Crédito'!L61+'E.F.C.'!L61</f>
        <v>1645.6779999999999</v>
      </c>
      <c r="M61" s="23">
        <f>+'Entidades de Crédito'!M61+'E.F.C.'!M61</f>
        <v>54289.01</v>
      </c>
      <c r="N61" s="22">
        <f>+'Entidades de Crédito'!N61+'E.F.C.'!N61</f>
        <v>7767.9359999999997</v>
      </c>
    </row>
    <row r="62" spans="1:14" x14ac:dyDescent="0.2">
      <c r="A62" s="21">
        <v>41791</v>
      </c>
      <c r="B62" s="23">
        <f>+'Entidades de Crédito'!B62+'E.F.C.'!B62</f>
        <v>713882.46600000001</v>
      </c>
      <c r="C62" s="22">
        <f>+'Entidades de Crédito'!C62+'E.F.C.'!C62</f>
        <v>50253.433000000005</v>
      </c>
      <c r="D62" s="23">
        <f>+'Entidades de Crédito'!D62+'E.F.C.'!D62</f>
        <v>573423.19200000004</v>
      </c>
      <c r="E62" s="22">
        <f>+'Entidades de Crédito'!E62+'E.F.C.'!E62</f>
        <v>34780.396000000001</v>
      </c>
      <c r="F62" s="23">
        <f>+'Entidades de Crédito'!F62+'E.F.C.'!F62</f>
        <v>568120.68200000003</v>
      </c>
      <c r="G62" s="23">
        <f>+'Entidades de Crédito'!G62+'E.F.C.'!G62</f>
        <v>22179.199999999997</v>
      </c>
      <c r="H62" s="22">
        <f>+'Entidades de Depósito'!H62+'E.F.C.'!H62</f>
        <v>1609.6389999999999</v>
      </c>
      <c r="I62" s="23">
        <f>'Entidades de Crédito'!I62+'E.F.C.'!I62</f>
        <v>60692.796999999991</v>
      </c>
      <c r="J62" s="22">
        <f>'Entidades de Crédito'!J62+'E.F.C.'!J62</f>
        <v>5608.5400000000009</v>
      </c>
      <c r="K62" s="23">
        <f>+'Entidades de Crédito'!K62+'E.F.C.'!K62</f>
        <v>25321.031999999999</v>
      </c>
      <c r="L62" s="22">
        <f>+'Entidades de Crédito'!L62+'E.F.C.'!L62</f>
        <v>1654.7459999999999</v>
      </c>
      <c r="M62" s="23">
        <f>+'Entidades de Crédito'!M62+'E.F.C.'!M62</f>
        <v>57587.276999999995</v>
      </c>
      <c r="N62" s="22">
        <f>+'Entidades de Crédito'!N62+'E.F.C.'!N62</f>
        <v>8254.8580000000002</v>
      </c>
    </row>
    <row r="63" spans="1:14" x14ac:dyDescent="0.2">
      <c r="A63" s="21">
        <v>41883</v>
      </c>
      <c r="B63" s="23">
        <f>+'Entidades de Crédito'!B63+'E.F.C.'!B63</f>
        <v>697740.51600000006</v>
      </c>
      <c r="C63" s="22">
        <f>+'Entidades de Crédito'!C63+'E.F.C.'!C63</f>
        <v>48462.528999999995</v>
      </c>
      <c r="D63" s="23">
        <f>+'Entidades de Crédito'!D63+'E.F.C.'!D63</f>
        <v>564252.40700000001</v>
      </c>
      <c r="E63" s="22">
        <f>+'Entidades de Crédito'!E63+'E.F.C.'!E63</f>
        <v>33647.864000000001</v>
      </c>
      <c r="F63" s="23">
        <f>+'Entidades de Crédito'!F63+'E.F.C.'!F63</f>
        <v>558683.62800000003</v>
      </c>
      <c r="G63" s="23">
        <f>+'Entidades de Crédito'!G63+'E.F.C.'!G63</f>
        <v>21833.376</v>
      </c>
      <c r="H63" s="22">
        <f>+'Entidades de Depósito'!H63+'E.F.C.'!H63</f>
        <v>1558.2450000000001</v>
      </c>
      <c r="I63" s="23">
        <f>'Entidades de Crédito'!I63+'E.F.C.'!I63</f>
        <v>59727.358999999997</v>
      </c>
      <c r="J63" s="22">
        <f>'Entidades de Crédito'!J63+'E.F.C.'!J63</f>
        <v>5269.2420000000002</v>
      </c>
      <c r="K63" s="23">
        <f>+'Entidades de Crédito'!K63+'E.F.C.'!K63</f>
        <v>24458.86</v>
      </c>
      <c r="L63" s="22">
        <f>+'Entidades de Crédito'!L63+'E.F.C.'!L63</f>
        <v>1582.79</v>
      </c>
      <c r="M63" s="23">
        <f>+'Entidades de Crédito'!M63+'E.F.C.'!M63</f>
        <v>51927.374000000003</v>
      </c>
      <c r="N63" s="22">
        <f>+'Entidades de Crédito'!N63+'E.F.C.'!N63</f>
        <v>7987.1779999999999</v>
      </c>
    </row>
    <row r="64" spans="1:14" x14ac:dyDescent="0.2">
      <c r="A64" s="21">
        <v>41974</v>
      </c>
      <c r="B64" s="23">
        <f>+'Entidades de Crédito'!B64+'E.F.C.'!B64</f>
        <v>689962.39199999999</v>
      </c>
      <c r="C64" s="22">
        <f>+'Entidades de Crédito'!C64+'E.F.C.'!C64</f>
        <v>46784.709000000003</v>
      </c>
      <c r="D64" s="23">
        <f>+'Entidades de Crédito'!D64+'E.F.C.'!D64</f>
        <v>557973.09200000006</v>
      </c>
      <c r="E64" s="22">
        <f>+'Entidades de Crédito'!E64+'E.F.C.'!E64</f>
        <v>32647.508000000002</v>
      </c>
      <c r="F64" s="23">
        <f>+'Entidades de Crédito'!F64+'E.F.C.'!F64</f>
        <v>552613.36300000001</v>
      </c>
      <c r="G64" s="23">
        <f>+'Entidades de Crédito'!G64+'E.F.C.'!G64</f>
        <v>21819.468000000001</v>
      </c>
      <c r="H64" s="22">
        <f>+'Entidades de Depósito'!H64+'E.F.C.'!H64</f>
        <v>1588.5989999999999</v>
      </c>
      <c r="I64" s="23">
        <f>'Entidades de Crédito'!I64+'E.F.C.'!I64</f>
        <v>57854.925000000003</v>
      </c>
      <c r="J64" s="22">
        <f>'Entidades de Crédito'!J64+'E.F.C.'!J64</f>
        <v>4013.6259999999997</v>
      </c>
      <c r="K64" s="23">
        <f>+'Entidades de Crédito'!K64+'E.F.C.'!K64</f>
        <v>29022.29</v>
      </c>
      <c r="L64" s="22">
        <f>+'Entidades de Crédito'!L64+'E.F.C.'!L64</f>
        <v>1645.31</v>
      </c>
      <c r="M64" s="23">
        <f>+'Entidades de Crédito'!M64+'E.F.C.'!M64</f>
        <v>52314.906999999999</v>
      </c>
      <c r="N64" s="22">
        <f>+'Entidades de Crédito'!N64+'E.F.C.'!N64</f>
        <v>8534.9760000000006</v>
      </c>
    </row>
    <row r="65" spans="1:14" x14ac:dyDescent="0.2">
      <c r="A65" s="21">
        <v>42064</v>
      </c>
      <c r="B65" s="23">
        <f>+'Entidades de Crédito'!B65+'E.F.C.'!B65</f>
        <v>681977.59700000007</v>
      </c>
      <c r="C65" s="22">
        <f>+'Entidades de Crédito'!C65+'E.F.C.'!C65</f>
        <v>45570.774999999994</v>
      </c>
      <c r="D65" s="23">
        <f>+'Entidades de Crédito'!D65+'E.F.C.'!D65</f>
        <v>552110.29500000004</v>
      </c>
      <c r="E65" s="22">
        <f>+'Entidades de Crédito'!E65+'E.F.C.'!E65</f>
        <v>32140.959999999999</v>
      </c>
      <c r="F65" s="23">
        <f>+'Entidades de Crédito'!F65+'E.F.C.'!F65</f>
        <v>546645.53500000003</v>
      </c>
      <c r="G65" s="23">
        <f>+'Entidades de Crédito'!G65+'E.F.C.'!G65</f>
        <v>21855.774000000001</v>
      </c>
      <c r="H65" s="22">
        <f>+'Entidades de Depósito'!H65+'E.F.C.'!H65</f>
        <v>1580.0139999999999</v>
      </c>
      <c r="I65" s="23">
        <f>'Entidades de Crédito'!I65+'E.F.C.'!I65</f>
        <v>56366.586999999992</v>
      </c>
      <c r="J65" s="22">
        <f>'Entidades de Crédito'!J65+'E.F.C.'!J65</f>
        <v>3905.489</v>
      </c>
      <c r="K65" s="23">
        <f>+'Entidades de Crédito'!K65+'E.F.C.'!K65</f>
        <v>28225.069</v>
      </c>
      <c r="L65" s="22">
        <f>+'Entidades de Crédito'!L65+'E.F.C.'!L65</f>
        <v>1572.905</v>
      </c>
      <c r="M65" s="23">
        <f>+'Entidades de Crédito'!M65+'E.F.C.'!M65</f>
        <v>51644.940999999999</v>
      </c>
      <c r="N65" s="22">
        <f>+'Entidades de Crédito'!N65+'E.F.C.'!N65</f>
        <v>7944.3119999999999</v>
      </c>
    </row>
    <row r="66" spans="1:14" x14ac:dyDescent="0.2">
      <c r="A66" s="21">
        <v>42156</v>
      </c>
      <c r="B66" s="23">
        <f>+'Entidades de Crédito'!B66+'E.F.C.'!B66</f>
        <v>680020.66200000001</v>
      </c>
      <c r="C66" s="22">
        <f>+'Entidades de Crédito'!C66+'E.F.C.'!C66</f>
        <v>40716.309000000001</v>
      </c>
      <c r="D66" s="23">
        <f>+'Entidades de Crédito'!D66+'E.F.C.'!D66</f>
        <v>542534.51800000004</v>
      </c>
      <c r="E66" s="22">
        <f>+'Entidades de Crédito'!E66+'E.F.C.'!E66</f>
        <v>28215.516</v>
      </c>
      <c r="F66" s="23">
        <f>+'Entidades de Crédito'!F66+'E.F.C.'!F66</f>
        <v>537126.80699999991</v>
      </c>
      <c r="G66" s="23">
        <f>+'Entidades de Crédito'!G66+'E.F.C.'!G66</f>
        <v>21461.261999999999</v>
      </c>
      <c r="H66" s="22">
        <f>+'Entidades de Depósito'!H66+'E.F.C.'!H66</f>
        <v>1401.3409999999999</v>
      </c>
      <c r="I66" s="23">
        <f>'Entidades de Crédito'!I66+'E.F.C.'!I66</f>
        <v>58935.606</v>
      </c>
      <c r="J66" s="22">
        <f>'Entidades de Crédito'!J66+'E.F.C.'!J66</f>
        <v>3728.63</v>
      </c>
      <c r="K66" s="23">
        <f>+'Entidades de Crédito'!K66+'E.F.C.'!K66</f>
        <v>31350.987000000001</v>
      </c>
      <c r="L66" s="22">
        <f>+'Entidades de Crédito'!L66+'E.F.C.'!L66</f>
        <v>1478.625</v>
      </c>
      <c r="M66" s="23">
        <f>+'Entidades de Crédito'!M66+'E.F.C.'!M66</f>
        <v>57089.275999999998</v>
      </c>
      <c r="N66" s="22">
        <f>+'Entidades de Crédito'!N66+'E.F.C.'!N66</f>
        <v>7370.8220000000001</v>
      </c>
    </row>
    <row r="67" spans="1:14" x14ac:dyDescent="0.2">
      <c r="A67" s="21">
        <v>42248</v>
      </c>
      <c r="B67" s="23">
        <f>+'Entidades de Crédito'!B67+'E.F.C.'!B67</f>
        <v>667373.18399999989</v>
      </c>
      <c r="C67" s="22">
        <f>+'Entidades de Crédito'!C67+'E.F.C.'!C67</f>
        <v>39138.925999999999</v>
      </c>
      <c r="D67" s="23">
        <f>+'Entidades de Crédito'!D67+'E.F.C.'!D67</f>
        <v>536510.88399999996</v>
      </c>
      <c r="E67" s="22">
        <f>+'Entidades de Crédito'!E67+'E.F.C.'!E67</f>
        <v>27012.432000000001</v>
      </c>
      <c r="F67" s="23">
        <f>+'Entidades de Crédito'!F67+'E.F.C.'!F67</f>
        <v>531246.06300000008</v>
      </c>
      <c r="G67" s="23">
        <f>+'Entidades de Crédito'!G67+'E.F.C.'!G67</f>
        <v>21148.438000000002</v>
      </c>
      <c r="H67" s="22">
        <f>+'Entidades de Depósito'!H67+'E.F.C.'!H67</f>
        <v>1357.5060000000001</v>
      </c>
      <c r="I67" s="23">
        <f>'Entidades de Crédito'!I67+'E.F.C.'!I67</f>
        <v>59166.251000000004</v>
      </c>
      <c r="J67" s="22">
        <f>'Entidades de Crédito'!J67+'E.F.C.'!J67</f>
        <v>3609.7559999999999</v>
      </c>
      <c r="K67" s="23">
        <f>+'Entidades de Crédito'!K67+'E.F.C.'!K67</f>
        <v>31199.978000000003</v>
      </c>
      <c r="L67" s="22">
        <f>+'Entidades de Crédito'!L67+'E.F.C.'!L67</f>
        <v>1408.329</v>
      </c>
      <c r="M67" s="23">
        <f>+'Entidades de Crédito'!M67+'E.F.C.'!M67</f>
        <v>50547.611000000004</v>
      </c>
      <c r="N67" s="22">
        <f>+'Entidades de Crédito'!N67+'E.F.C.'!N67</f>
        <v>7159.232</v>
      </c>
    </row>
    <row r="68" spans="1:14" x14ac:dyDescent="0.2">
      <c r="A68" s="21">
        <v>42339</v>
      </c>
      <c r="B68" s="23">
        <f>+'Entidades de Crédito'!B68+'E.F.C.'!B68</f>
        <v>663306.61400000006</v>
      </c>
      <c r="C68" s="22">
        <f>+'Entidades de Crédito'!C68+'E.F.C.'!C68</f>
        <v>36986.297000000006</v>
      </c>
      <c r="D68" s="23">
        <f>+'Entidades de Crédito'!D68+'E.F.C.'!D68</f>
        <v>531255.66700000002</v>
      </c>
      <c r="E68" s="22">
        <f>+'Entidades de Crédito'!E68+'E.F.C.'!E68</f>
        <v>25540.684000000001</v>
      </c>
      <c r="F68" s="23">
        <f>+'Entidades de Crédito'!F68+'E.F.C.'!F68</f>
        <v>526104.924</v>
      </c>
      <c r="G68" s="23">
        <f>+'Entidades de Crédito'!G68+'E.F.C.'!G68</f>
        <v>20812.896000000001</v>
      </c>
      <c r="H68" s="22">
        <f>+'Entidades de Depósito'!H68+'E.F.C.'!H68</f>
        <v>1245.2430000000002</v>
      </c>
      <c r="I68" s="23">
        <f>'Entidades de Crédito'!I68+'E.F.C.'!I68</f>
        <v>61313.620999999999</v>
      </c>
      <c r="J68" s="22">
        <f>'Entidades de Crédito'!J68+'E.F.C.'!J68</f>
        <v>3361.482</v>
      </c>
      <c r="K68" s="23">
        <f>+'Entidades de Crédito'!K68+'E.F.C.'!K68</f>
        <v>32482.438000000002</v>
      </c>
      <c r="L68" s="22">
        <f>+'Entidades de Crédito'!L68+'E.F.C.'!L68</f>
        <v>1357.0810000000001</v>
      </c>
      <c r="M68" s="23">
        <f>+'Entidades de Crédito'!M68+'E.F.C.'!M68</f>
        <v>49924.43</v>
      </c>
      <c r="N68" s="22">
        <f>+'Entidades de Crédito'!N68+'E.F.C.'!N68</f>
        <v>6838.8879999999999</v>
      </c>
    </row>
    <row r="69" spans="1:14" x14ac:dyDescent="0.2">
      <c r="A69" s="21">
        <v>42430</v>
      </c>
      <c r="B69" s="23">
        <f>+'Entidades de Crédito'!B69+'E.F.C.'!B69</f>
        <v>658411.58099999989</v>
      </c>
      <c r="C69" s="22">
        <f>+'Entidades de Crédito'!C69+'E.F.C.'!C69</f>
        <v>36182.328999999998</v>
      </c>
      <c r="D69" s="23">
        <f>+'Entidades de Crédito'!D69+'E.F.C.'!D69</f>
        <v>526381.598</v>
      </c>
      <c r="E69" s="22">
        <f>+'Entidades de Crédito'!E69+'E.F.C.'!E69</f>
        <v>25141.175999999999</v>
      </c>
      <c r="F69" s="23">
        <f>+'Entidades de Crédito'!F69+'E.F.C.'!F69</f>
        <v>521557.114</v>
      </c>
      <c r="G69" s="23">
        <f>+'Entidades de Crédito'!G69+'E.F.C.'!G69</f>
        <v>20430.521000000001</v>
      </c>
      <c r="H69" s="22">
        <f>+'Entidades de Depósito'!H69+'E.F.C.'!H69</f>
        <v>1247.385</v>
      </c>
      <c r="I69" s="23">
        <f>'Entidades de Crédito'!I69+'E.F.C.'!I69</f>
        <v>61394.362000000001</v>
      </c>
      <c r="J69" s="22">
        <f>'Entidades de Crédito'!J69+'E.F.C.'!J69</f>
        <v>3255.3289999999997</v>
      </c>
      <c r="K69" s="23">
        <f>+'Entidades de Crédito'!K69+'E.F.C.'!K69</f>
        <v>33081.270000000004</v>
      </c>
      <c r="L69" s="22">
        <f>+'Entidades de Crédito'!L69+'E.F.C.'!L69</f>
        <v>1189.845</v>
      </c>
      <c r="M69" s="23">
        <f>+'Entidades de Crédito'!M69+'E.F.C.'!M69</f>
        <v>50205.1</v>
      </c>
      <c r="N69" s="22">
        <f>+'Entidades de Crédito'!N69+'E.F.C.'!N69</f>
        <v>6538.4390000000003</v>
      </c>
    </row>
    <row r="70" spans="1:14" x14ac:dyDescent="0.2">
      <c r="A70" s="21">
        <v>42522</v>
      </c>
      <c r="B70" s="23">
        <f>+'Entidades de Crédito'!B70+'E.F.C.'!B70</f>
        <v>665229.93700000003</v>
      </c>
      <c r="C70" s="22">
        <f>+'Entidades de Crédito'!C70+'E.F.C.'!C70</f>
        <v>35393.165000000001</v>
      </c>
      <c r="D70" s="23">
        <f>+'Entidades de Crédito'!D70+'E.F.C.'!D70</f>
        <v>523595.03</v>
      </c>
      <c r="E70" s="22">
        <f>+'Entidades de Crédito'!E70+'E.F.C.'!E70</f>
        <v>24353.445</v>
      </c>
      <c r="F70" s="23">
        <f>+'Entidades de Crédito'!F70+'E.F.C.'!F70</f>
        <v>518554.52200000006</v>
      </c>
      <c r="G70" s="23">
        <f>+'Entidades de Crédito'!G70+'E.F.C.'!G70</f>
        <v>20337.18</v>
      </c>
      <c r="H70" s="22">
        <f>+'Entidades de Depósito'!H70+'E.F.C.'!H70</f>
        <v>1233.768</v>
      </c>
      <c r="I70" s="23">
        <f>'Entidades de Crédito'!I70+'E.F.C.'!I70</f>
        <v>64822.463999999993</v>
      </c>
      <c r="J70" s="22">
        <f>'Entidades de Crédito'!J70+'E.F.C.'!J70</f>
        <v>3175.5950000000003</v>
      </c>
      <c r="K70" s="23">
        <f>+'Entidades de Crédito'!K70+'E.F.C.'!K70</f>
        <v>37346.612000000001</v>
      </c>
      <c r="L70" s="22">
        <f>+'Entidades de Crédito'!L70+'E.F.C.'!L70</f>
        <v>1185.192</v>
      </c>
      <c r="M70" s="23">
        <f>+'Entidades de Crédito'!M70+'E.F.C.'!M70</f>
        <v>56475.262999999992</v>
      </c>
      <c r="N70" s="22">
        <f>+'Entidades de Crédito'!N70+'E.F.C.'!N70</f>
        <v>6630.357</v>
      </c>
    </row>
    <row r="71" spans="1:14" x14ac:dyDescent="0.2">
      <c r="A71" s="21">
        <v>42614</v>
      </c>
      <c r="B71" s="23">
        <f>+'Entidades de Crédito'!B71+'E.F.C.'!B71</f>
        <v>655118.09699999983</v>
      </c>
      <c r="C71" s="22">
        <f>+'Entidades de Crédito'!C71+'E.F.C.'!C71</f>
        <v>34717.218000000001</v>
      </c>
      <c r="D71" s="23">
        <f>+'Entidades de Crédito'!D71+'E.F.C.'!D71</f>
        <v>521232.28100000002</v>
      </c>
      <c r="E71" s="22">
        <f>+'Entidades de Crédito'!E71+'E.F.C.'!E71</f>
        <v>24034.042000000001</v>
      </c>
      <c r="F71" s="23">
        <f>+'Entidades de Crédito'!F71+'E.F.C.'!F71</f>
        <v>516083.47899999993</v>
      </c>
      <c r="G71" s="23">
        <f>+'Entidades de Crédito'!G71+'E.F.C.'!G71</f>
        <v>19046.409</v>
      </c>
      <c r="H71" s="22">
        <f>+'Entidades de Depósito'!H71+'E.F.C.'!H71</f>
        <v>1173.116</v>
      </c>
      <c r="I71" s="23">
        <f>'Entidades de Crédito'!I71+'E.F.C.'!I71</f>
        <v>66159.873999999996</v>
      </c>
      <c r="J71" s="22">
        <f>'Entidades de Crédito'!J71+'E.F.C.'!J71</f>
        <v>3298.1</v>
      </c>
      <c r="K71" s="23">
        <f>+'Entidades de Crédito'!K71+'E.F.C.'!K71</f>
        <v>36816.53</v>
      </c>
      <c r="L71" s="22">
        <f>+'Entidades de Crédito'!L71+'E.F.C.'!L71</f>
        <v>1173.953</v>
      </c>
      <c r="M71" s="23">
        <f>+'Entidades de Crédito'!M71+'E.F.C.'!M71</f>
        <v>48679.533000000003</v>
      </c>
      <c r="N71" s="22">
        <f>+'Entidades de Crédito'!N71+'E.F.C.'!N71</f>
        <v>6211.96</v>
      </c>
    </row>
    <row r="72" spans="1:14" x14ac:dyDescent="0.2">
      <c r="A72" s="21">
        <v>42705</v>
      </c>
      <c r="B72" s="23">
        <f>+'Entidades de Crédito'!B72+'E.F.C.'!B72</f>
        <v>652485.81600000011</v>
      </c>
      <c r="C72" s="22">
        <f>+'Entidades de Crédito'!C72+'E.F.C.'!C72</f>
        <v>35733.100999999995</v>
      </c>
      <c r="D72" s="23">
        <f>+'Entidades de Crédito'!D72+'E.F.C.'!D72</f>
        <v>516612.22200000001</v>
      </c>
      <c r="E72" s="22">
        <f>+'Entidades de Crédito'!E72+'E.F.C.'!E72</f>
        <v>24125.330999999998</v>
      </c>
      <c r="F72" s="23">
        <f>+'Entidades de Crédito'!F72+'E.F.C.'!F72</f>
        <v>511253.15399999998</v>
      </c>
      <c r="G72" s="23">
        <f>+'Entidades de Crédito'!G72+'E.F.C.'!G72</f>
        <v>18752.732</v>
      </c>
      <c r="H72" s="22">
        <f>+'Entidades de Depósito'!H72+'E.F.C.'!H72</f>
        <v>1223.895</v>
      </c>
      <c r="I72" s="23">
        <f>'Entidades de Crédito'!I72+'E.F.C.'!I72</f>
        <v>69187.755000000005</v>
      </c>
      <c r="J72" s="22">
        <f>'Entidades de Crédito'!J72+'E.F.C.'!J72</f>
        <v>3349.6770000000001</v>
      </c>
      <c r="K72" s="23">
        <f>+'Entidades de Crédito'!K72+'E.F.C.'!K72</f>
        <v>36281.243999999999</v>
      </c>
      <c r="L72" s="22">
        <f>+'Entidades de Crédito'!L72+'E.F.C.'!L72</f>
        <v>1190.222</v>
      </c>
      <c r="M72" s="23">
        <f>+'Entidades de Crédito'!M72+'E.F.C.'!M72</f>
        <v>47933.106999999996</v>
      </c>
      <c r="N72" s="22">
        <f>+'Entidades de Crédito'!N72+'E.F.C.'!N72</f>
        <v>7034.1980000000003</v>
      </c>
    </row>
    <row r="73" spans="1:14" x14ac:dyDescent="0.2">
      <c r="A73" s="21">
        <v>42795</v>
      </c>
      <c r="B73" s="23">
        <f>+'Entidades de Crédito'!B73+'E.F.C.'!B73</f>
        <v>648282.65999999992</v>
      </c>
      <c r="C73" s="22">
        <f>+'Entidades de Crédito'!C73+'E.F.C.'!C73</f>
        <v>35973.514999999999</v>
      </c>
      <c r="D73" s="23">
        <f>+'Entidades de Crédito'!D73+'E.F.C.'!D73</f>
        <v>512742.51499999996</v>
      </c>
      <c r="E73" s="22">
        <f>+'Entidades de Crédito'!E73+'E.F.C.'!E73</f>
        <v>24221.657999999999</v>
      </c>
      <c r="F73" s="23">
        <f>+'Entidades de Crédito'!F73+'E.F.C.'!F73</f>
        <v>507399.53700000001</v>
      </c>
      <c r="G73" s="23">
        <f>+'Entidades de Crédito'!G73+'E.F.C.'!G73</f>
        <v>18750.007000000001</v>
      </c>
      <c r="H73" s="22">
        <f>+'Entidades de Depósito'!H73+'E.F.C.'!H73</f>
        <v>1237.4749999999999</v>
      </c>
      <c r="I73" s="23">
        <f>'Entidades de Crédito'!I73+'E.F.C.'!I73</f>
        <v>70384.328000000009</v>
      </c>
      <c r="J73" s="22">
        <f>'Entidades de Crédito'!J73+'E.F.C.'!J73</f>
        <v>3522.2240000000002</v>
      </c>
      <c r="K73" s="23">
        <f>+'Entidades de Crédito'!K73+'E.F.C.'!K73</f>
        <v>37587.311999999998</v>
      </c>
      <c r="L73" s="22">
        <f>+'Entidades de Crédito'!L73+'E.F.C.'!L73</f>
        <v>1236.203</v>
      </c>
      <c r="M73" s="23">
        <f>+'Entidades de Crédito'!M73+'E.F.C.'!M73</f>
        <v>46405.81</v>
      </c>
      <c r="N73" s="22">
        <f>+'Entidades de Crédito'!N73+'E.F.C.'!N73</f>
        <v>6992.1580000000004</v>
      </c>
    </row>
    <row r="74" spans="1:14" x14ac:dyDescent="0.2">
      <c r="A74" s="21">
        <v>42887</v>
      </c>
      <c r="B74" s="23">
        <f>+'Entidades de Crédito'!B74+'E.F.C.'!B74</f>
        <v>655767.05500000005</v>
      </c>
      <c r="C74" s="22">
        <f>+'Entidades de Crédito'!C74+'E.F.C.'!C74</f>
        <v>35725.508000000002</v>
      </c>
      <c r="D74" s="23">
        <f>+'Entidades de Crédito'!D74+'E.F.C.'!D74</f>
        <v>510257.61000000004</v>
      </c>
      <c r="E74" s="22">
        <f>+'Entidades de Crédito'!E74+'E.F.C.'!E74</f>
        <v>23816.128000000001</v>
      </c>
      <c r="F74" s="23">
        <f>+'Entidades de Crédito'!F74+'E.F.C.'!F74</f>
        <v>504489.04099999997</v>
      </c>
      <c r="G74" s="23">
        <f>+'Entidades de Crédito'!G74+'E.F.C.'!G74</f>
        <v>18346.536</v>
      </c>
      <c r="H74" s="22">
        <f>+'Entidades de Depósito'!H74+'E.F.C.'!H74</f>
        <v>1210.0149999999999</v>
      </c>
      <c r="I74" s="23">
        <f>'Entidades de Crédito'!I74+'E.F.C.'!I74</f>
        <v>74670.837</v>
      </c>
      <c r="J74" s="22">
        <f>'Entidades de Crédito'!J74+'E.F.C.'!J74</f>
        <v>3555.4179999999997</v>
      </c>
      <c r="K74" s="23">
        <f>+'Entidades de Crédito'!K74+'E.F.C.'!K74</f>
        <v>41106.36</v>
      </c>
      <c r="L74" s="22">
        <f>+'Entidades de Crédito'!L74+'E.F.C.'!L74</f>
        <v>1171.4189999999999</v>
      </c>
      <c r="M74" s="23">
        <f>+'Entidades de Crédito'!M74+'E.F.C.'!M74</f>
        <v>52492.072</v>
      </c>
      <c r="N74" s="22">
        <f>+'Entidades de Crédito'!N74+'E.F.C.'!N74</f>
        <v>7143.9470000000001</v>
      </c>
    </row>
    <row r="75" spans="1:14" x14ac:dyDescent="0.2">
      <c r="A75" s="21">
        <v>42979</v>
      </c>
      <c r="B75" s="23">
        <f>+'Entidades de Crédito'!B75+'E.F.C.'!B75</f>
        <v>646568.50500000012</v>
      </c>
      <c r="C75" s="22">
        <f>+'Entidades de Crédito'!C75+'E.F.C.'!C75</f>
        <v>35539.390999999996</v>
      </c>
      <c r="D75" s="23">
        <f>+'Entidades de Crédito'!D75+'E.F.C.'!D75</f>
        <v>507203.28700000007</v>
      </c>
      <c r="E75" s="22">
        <f>+'Entidades de Crédito'!E75+'E.F.C.'!E75</f>
        <v>23630.387000000002</v>
      </c>
      <c r="F75" s="23">
        <f>+'Entidades de Crédito'!F75+'E.F.C.'!F75</f>
        <v>501768.89500000002</v>
      </c>
      <c r="G75" s="23">
        <f>+'Entidades de Crédito'!G75+'E.F.C.'!G75</f>
        <v>18695.935999999998</v>
      </c>
      <c r="H75" s="22">
        <f>+'Entidades de Depósito'!H75+'E.F.C.'!H75</f>
        <v>1216.597</v>
      </c>
      <c r="I75" s="23">
        <f>'Entidades de Crédito'!I75+'E.F.C.'!I75</f>
        <v>75670.616999999998</v>
      </c>
      <c r="J75" s="22">
        <f>'Entidades de Crédito'!J75+'E.F.C.'!J75</f>
        <v>3956.1909999999998</v>
      </c>
      <c r="K75" s="23">
        <f>+'Entidades de Crédito'!K75+'E.F.C.'!K75</f>
        <v>42826.433000000005</v>
      </c>
      <c r="L75" s="22">
        <f>+'Entidades de Crédito'!L75+'E.F.C.'!L75</f>
        <v>1485.7249999999999</v>
      </c>
      <c r="M75" s="23">
        <f>+'Entidades de Crédito'!M75+'E.F.C.'!M75</f>
        <v>44998.665000000001</v>
      </c>
      <c r="N75" s="22">
        <f>+'Entidades de Crédito'!N75+'E.F.C.'!N75</f>
        <v>6736.2160000000003</v>
      </c>
    </row>
    <row r="76" spans="1:14" x14ac:dyDescent="0.2">
      <c r="A76" s="21">
        <v>43070</v>
      </c>
      <c r="B76" s="23">
        <f>+'Entidades de Crédito'!B76+'E.F.C.'!B76</f>
        <v>646733.39199999999</v>
      </c>
      <c r="C76" s="22">
        <f>+'Entidades de Crédito'!C76+'E.F.C.'!C76</f>
        <v>35027.760999999999</v>
      </c>
      <c r="D76" s="23">
        <f>+'Entidades de Crédito'!D76+'E.F.C.'!D76</f>
        <v>503026.81599999999</v>
      </c>
      <c r="E76" s="22">
        <f>+'Entidades de Crédito'!E76+'E.F.C.'!E76</f>
        <v>23604.850999999999</v>
      </c>
      <c r="F76" s="23">
        <f>+'Entidades de Crédito'!F76+'E.F.C.'!F76</f>
        <v>497711.43000000005</v>
      </c>
      <c r="G76" s="23">
        <f>+'Entidades de Crédito'!G76+'E.F.C.'!G76</f>
        <v>18862.096999999998</v>
      </c>
      <c r="H76" s="22">
        <f>+'Entidades de Depósito'!H76+'E.F.C.'!H76</f>
        <v>1200.73</v>
      </c>
      <c r="I76" s="23">
        <f>'Entidades de Crédito'!I76+'E.F.C.'!I76</f>
        <v>79264.176000000007</v>
      </c>
      <c r="J76" s="22">
        <f>'Entidades de Crédito'!J76+'E.F.C.'!J76</f>
        <v>3663.4980000000005</v>
      </c>
      <c r="K76" s="23">
        <f>+'Entidades de Crédito'!K76+'E.F.C.'!K76</f>
        <v>43893.65</v>
      </c>
      <c r="L76" s="22">
        <f>+'Entidades de Crédito'!L76+'E.F.C.'!L76</f>
        <v>1260.4770000000001</v>
      </c>
      <c r="M76" s="23">
        <f>+'Entidades de Crédito'!M76+'E.F.C.'!M76</f>
        <v>45580.303</v>
      </c>
      <c r="N76" s="22">
        <f>+'Entidades de Crédito'!N76+'E.F.C.'!N76</f>
        <v>6558.6819999999998</v>
      </c>
    </row>
    <row r="77" spans="1:14" x14ac:dyDescent="0.2">
      <c r="A77" s="21">
        <v>43160</v>
      </c>
      <c r="B77" s="23">
        <f>+'Entidades de Crédito'!B77+'E.F.C.'!B77</f>
        <v>648200.55900000001</v>
      </c>
      <c r="C77" s="22">
        <f>+'Entidades de Crédito'!C77+'E.F.C.'!C77</f>
        <v>34516.650999999998</v>
      </c>
      <c r="D77" s="23">
        <f>+'Entidades de Crédito'!D77+'E.F.C.'!D77</f>
        <v>505761.353</v>
      </c>
      <c r="E77" s="22">
        <f>+'Entidades de Crédito'!E77+'E.F.C.'!E77</f>
        <v>22907.026000000002</v>
      </c>
      <c r="F77" s="23">
        <f>+'Entidades de Crédito'!F77+'E.F.C.'!F77</f>
        <v>499019.29599999997</v>
      </c>
      <c r="G77" s="23">
        <f>+'Entidades de Crédito'!G77+'E.F.C.'!G77</f>
        <v>18834.378000000001</v>
      </c>
      <c r="H77" s="22">
        <f>+'Entidades de Depósito'!H77+'E.F.C.'!H77</f>
        <v>1168.788</v>
      </c>
      <c r="I77" s="23">
        <f>'Entidades de Crédito'!I77+'E.F.C.'!I77</f>
        <v>77787.798999999999</v>
      </c>
      <c r="J77" s="22">
        <f>'Entidades de Crédito'!J77+'E.F.C.'!J77</f>
        <v>3579.8870000000002</v>
      </c>
      <c r="K77" s="23">
        <f>+'Entidades de Crédito'!K77+'E.F.C.'!K77</f>
        <v>45514.423999999999</v>
      </c>
      <c r="L77" s="22">
        <f>+'Entidades de Crédito'!L77+'E.F.C.'!L77</f>
        <v>1382.5340000000001</v>
      </c>
      <c r="M77" s="23">
        <f>+'Entidades de Crédito'!M77+'E.F.C.'!M77</f>
        <v>45817.029000000002</v>
      </c>
      <c r="N77" s="22">
        <f>+'Entidades de Crédito'!N77+'E.F.C.'!N77</f>
        <v>6860.95</v>
      </c>
    </row>
    <row r="78" spans="1:14" x14ac:dyDescent="0.2">
      <c r="A78" s="21">
        <v>43252</v>
      </c>
      <c r="B78" s="23">
        <f>+'Entidades de Crédito'!B78+'E.F.C.'!B78</f>
        <v>657634.65</v>
      </c>
      <c r="C78" s="22">
        <f>+'Entidades de Crédito'!C78+'E.F.C.'!C78</f>
        <v>33650.122000000003</v>
      </c>
      <c r="D78" s="23">
        <f>+'Entidades de Crédito'!D78+'E.F.C.'!D78</f>
        <v>505962.69400000002</v>
      </c>
      <c r="E78" s="22">
        <f>+'Entidades de Crédito'!E78+'E.F.C.'!E78</f>
        <v>22192.895</v>
      </c>
      <c r="F78" s="23">
        <f>+'Entidades de Crédito'!F78+'E.F.C.'!F78</f>
        <v>499658.288</v>
      </c>
      <c r="G78" s="23">
        <f>+'Entidades de Crédito'!G78+'E.F.C.'!G78</f>
        <v>18398.813000000002</v>
      </c>
      <c r="H78" s="22">
        <f>+'Entidades de Depósito'!H78+'E.F.C.'!H78</f>
        <v>1147.643</v>
      </c>
      <c r="I78" s="23">
        <f>'Entidades de Crédito'!I78+'E.F.C.'!I78</f>
        <v>82234.918999999994</v>
      </c>
      <c r="J78" s="22">
        <f>'Entidades de Crédito'!J78+'E.F.C.'!J78</f>
        <v>3615.2809999999999</v>
      </c>
      <c r="K78" s="23">
        <f>+'Entidades de Crédito'!K78+'E.F.C.'!K78</f>
        <v>48880.017</v>
      </c>
      <c r="L78" s="22">
        <f>+'Entidades de Crédito'!L78+'E.F.C.'!L78</f>
        <v>1422.6690000000001</v>
      </c>
      <c r="M78" s="23">
        <f>+'Entidades de Crédito'!M78+'E.F.C.'!M78</f>
        <v>51038.224000000002</v>
      </c>
      <c r="N78" s="22">
        <f>+'Entidades de Crédito'!N78+'E.F.C.'!N78</f>
        <v>6694.3029999999999</v>
      </c>
    </row>
    <row r="79" spans="1:14" x14ac:dyDescent="0.2">
      <c r="A79" s="21">
        <v>43344</v>
      </c>
      <c r="B79" s="23">
        <f>+'Entidades de Crédito'!B79+'E.F.C.'!B79</f>
        <v>650781.65899999999</v>
      </c>
      <c r="C79" s="22">
        <f>+'Entidades de Crédito'!C79+'E.F.C.'!C79</f>
        <v>32954.425000000003</v>
      </c>
      <c r="D79" s="23">
        <f>+'Entidades de Crédito'!D79+'E.F.C.'!D79</f>
        <v>503078.49699999997</v>
      </c>
      <c r="E79" s="22">
        <f>+'Entidades de Crédito'!E79+'E.F.C.'!E79</f>
        <v>21451.798999999999</v>
      </c>
      <c r="F79" s="23">
        <f>+'Entidades de Crédito'!F79+'E.F.C.'!F79</f>
        <v>496746.58099999995</v>
      </c>
      <c r="G79" s="23">
        <f>+'Entidades de Crédito'!G79+'E.F.C.'!G79</f>
        <v>18167.876</v>
      </c>
      <c r="H79" s="22">
        <f>+'Entidades de Depósito'!H79+'E.F.C.'!H79</f>
        <v>1136.0320000000002</v>
      </c>
      <c r="I79" s="23">
        <f>'Entidades de Crédito'!I79+'E.F.C.'!I79</f>
        <v>83514.706999999995</v>
      </c>
      <c r="J79" s="22">
        <f>'Entidades de Crédito'!J79+'E.F.C.'!J79</f>
        <v>3731.7219999999998</v>
      </c>
      <c r="K79" s="23">
        <f>+'Entidades de Crédito'!K79+'E.F.C.'!K79</f>
        <v>48704.809000000001</v>
      </c>
      <c r="L79" s="22">
        <f>+'Entidades de Crédito'!L79+'E.F.C.'!L79</f>
        <v>1471.7560000000001</v>
      </c>
      <c r="M79" s="23">
        <f>+'Entidades de Crédito'!M79+'E.F.C.'!M79</f>
        <v>46020.578999999998</v>
      </c>
      <c r="N79" s="22">
        <f>+'Entidades de Crédito'!N79+'E.F.C.'!N79</f>
        <v>6634.8720000000003</v>
      </c>
    </row>
    <row r="80" spans="1:14" x14ac:dyDescent="0.2">
      <c r="A80" s="21">
        <v>43435</v>
      </c>
      <c r="B80" s="23">
        <f>+'Entidades de Crédito'!B80+'E.F.C.'!B80</f>
        <v>649563.61899999995</v>
      </c>
      <c r="C80" s="22">
        <f>+'Entidades de Crédito'!C80+'E.F.C.'!C80</f>
        <v>31793.336999999996</v>
      </c>
      <c r="D80" s="23">
        <f>+'Entidades de Crédito'!D80+'E.F.C.'!D80</f>
        <v>500824.80799999996</v>
      </c>
      <c r="E80" s="22">
        <f>+'Entidades de Crédito'!E80+'E.F.C.'!E80</f>
        <v>20411.668000000001</v>
      </c>
      <c r="F80" s="23">
        <f>+'Entidades de Crédito'!F80+'E.F.C.'!F80</f>
        <v>494459.43200000003</v>
      </c>
      <c r="G80" s="23">
        <f>+'Entidades de Crédito'!G80+'E.F.C.'!G80</f>
        <v>17912.073</v>
      </c>
      <c r="H80" s="22">
        <f>+'Entidades de Depósito'!H80+'E.F.C.'!H80</f>
        <v>1105.367</v>
      </c>
      <c r="I80" s="23">
        <f>'Entidades de Crédito'!I80+'E.F.C.'!I80</f>
        <v>86668.138000000006</v>
      </c>
      <c r="J80" s="22">
        <f>'Entidades de Crédito'!J80+'E.F.C.'!J80</f>
        <v>3709.7919999999999</v>
      </c>
      <c r="K80" s="23">
        <f>+'Entidades de Crédito'!K80+'E.F.C.'!K80</f>
        <v>50442.637000000002</v>
      </c>
      <c r="L80" s="22">
        <f>+'Entidades de Crédito'!L80+'E.F.C.'!L80</f>
        <v>1541.0519999999999</v>
      </c>
      <c r="M80" s="23">
        <f>+'Entidades de Crédito'!M80+'E.F.C.'!M80</f>
        <v>44158.6</v>
      </c>
      <c r="N80" s="22">
        <f>+'Entidades de Crédito'!N80+'E.F.C.'!N80</f>
        <v>6566.51</v>
      </c>
    </row>
    <row r="81" spans="1:14" x14ac:dyDescent="0.2">
      <c r="A81" s="21">
        <v>43525</v>
      </c>
      <c r="B81" s="23">
        <f>+'Entidades de Crédito'!B81+'E.F.C.'!B81</f>
        <v>649614.56300000008</v>
      </c>
      <c r="C81" s="22">
        <f>+'Entidades de Crédito'!C81+'E.F.C.'!C81</f>
        <v>31673.609</v>
      </c>
      <c r="D81" s="23">
        <f>+'Entidades de Crédito'!D81+'E.F.C.'!D81</f>
        <v>499675.212</v>
      </c>
      <c r="E81" s="22">
        <f>+'Entidades de Crédito'!E81+'E.F.C.'!E81</f>
        <v>20025.527999999998</v>
      </c>
      <c r="F81" s="23">
        <f>+'Entidades de Crédito'!F81+'E.F.C.'!F81</f>
        <v>493609.152</v>
      </c>
      <c r="G81" s="23">
        <f>+'Entidades de Crédito'!G81+'E.F.C.'!G81</f>
        <v>18038.910000000003</v>
      </c>
      <c r="H81" s="22">
        <f>+'Entidades de Depósito'!H81+'E.F.C.'!H81</f>
        <v>1097.2809999999999</v>
      </c>
      <c r="I81" s="23">
        <f>'Entidades de Crédito'!I81+'E.F.C.'!I81</f>
        <v>87890.43</v>
      </c>
      <c r="J81" s="22">
        <f>'Entidades de Crédito'!J81+'E.F.C.'!J81</f>
        <v>4058.21</v>
      </c>
      <c r="K81" s="23">
        <f>+'Entidades de Crédito'!K81+'E.F.C.'!K81</f>
        <v>52036.694000000003</v>
      </c>
      <c r="L81" s="22">
        <f>+'Entidades de Crédito'!L81+'E.F.C.'!L81</f>
        <v>1679.066</v>
      </c>
      <c r="M81" s="23">
        <f>+'Entidades de Crédito'!M81+'E.F.C.'!M81</f>
        <v>44010.010999999999</v>
      </c>
      <c r="N81" s="22">
        <f>+'Entidades de Crédito'!N81+'E.F.C.'!N81</f>
        <v>6492.59</v>
      </c>
    </row>
    <row r="82" spans="1:14" x14ac:dyDescent="0.2">
      <c r="A82" s="21">
        <v>43617</v>
      </c>
      <c r="B82" s="23">
        <f>+'Entidades de Crédito'!B82+'E.F.C.'!B82</f>
        <v>658465.58200000005</v>
      </c>
      <c r="C82" s="22">
        <f>+'Entidades de Crédito'!C82+'E.F.C.'!C82</f>
        <v>30697.112000000001</v>
      </c>
      <c r="D82" s="23">
        <f>+'Entidades de Crédito'!D82+'E.F.C.'!D82</f>
        <v>498787.80299999996</v>
      </c>
      <c r="E82" s="22">
        <f>+'Entidades de Crédito'!E82+'E.F.C.'!E82</f>
        <v>19103.975999999999</v>
      </c>
      <c r="F82" s="23">
        <f>+'Entidades de Crédito'!F82+'E.F.C.'!F82</f>
        <v>493063.37900000002</v>
      </c>
      <c r="G82" s="23">
        <f>+'Entidades de Crédito'!G82+'E.F.C.'!G82</f>
        <v>17926.986000000001</v>
      </c>
      <c r="H82" s="22">
        <f>+'Entidades de Depósito'!H82+'E.F.C.'!H82</f>
        <v>1071.203</v>
      </c>
      <c r="I82" s="23">
        <f>'Entidades de Crédito'!I82+'E.F.C.'!I82</f>
        <v>91249.822</v>
      </c>
      <c r="J82" s="22">
        <f>'Entidades de Crédito'!J82+'E.F.C.'!J82</f>
        <v>4179.7110000000002</v>
      </c>
      <c r="K82" s="23">
        <f>+'Entidades de Crédito'!K82+'E.F.C.'!K82</f>
        <v>53889.603999999999</v>
      </c>
      <c r="L82" s="22">
        <f>+'Entidades de Crédito'!L82+'E.F.C.'!L82</f>
        <v>1688.626</v>
      </c>
      <c r="M82" s="23">
        <f>+'Entidades de Crédito'!M82+'E.F.C.'!M82</f>
        <v>50500.971000000005</v>
      </c>
      <c r="N82" s="22">
        <f>+'Entidades de Crédito'!N82+'E.F.C.'!N82</f>
        <v>6342.2219999999998</v>
      </c>
    </row>
    <row r="83" spans="1:14" x14ac:dyDescent="0.2">
      <c r="A83" s="21">
        <v>43709</v>
      </c>
      <c r="B83" s="23">
        <f>+'Entidades de Crédito'!B83+'E.F.C.'!B83</f>
        <v>646995.33299999998</v>
      </c>
      <c r="C83" s="22">
        <f>+'Entidades de Crédito'!C83+'E.F.C.'!C83</f>
        <v>29000.627999999997</v>
      </c>
      <c r="D83" s="23">
        <f>+'Entidades de Crédito'!D83+'E.F.C.'!D83</f>
        <v>495310.75700000004</v>
      </c>
      <c r="E83" s="22">
        <f>+'Entidades de Crédito'!E83+'E.F.C.'!E83</f>
        <v>17649.921999999999</v>
      </c>
      <c r="F83" s="23">
        <f>+'Entidades de Crédito'!F83+'E.F.C.'!F83</f>
        <v>489599.25999999995</v>
      </c>
      <c r="G83" s="23">
        <f>+'Entidades de Crédito'!G83+'E.F.C.'!G83</f>
        <v>17873.365000000002</v>
      </c>
      <c r="H83" s="22">
        <f>+'Entidades de Depósito'!H83+'E.F.C.'!H83</f>
        <v>1007.105</v>
      </c>
      <c r="I83" s="23">
        <f>'Entidades de Crédito'!I83+'E.F.C.'!I83</f>
        <v>91208.687999999995</v>
      </c>
      <c r="J83" s="22">
        <f>'Entidades de Crédito'!J83+'E.F.C.'!J83</f>
        <v>4302.2290000000003</v>
      </c>
      <c r="K83" s="23">
        <f>+'Entidades de Crédito'!K83+'E.F.C.'!K83</f>
        <v>54075.378000000004</v>
      </c>
      <c r="L83" s="22">
        <f>+'Entidades de Crédito'!L83+'E.F.C.'!L83</f>
        <v>1716.4769999999999</v>
      </c>
      <c r="M83" s="23">
        <f>+'Entidades de Crédito'!M83+'E.F.C.'!M83</f>
        <v>42602.523000000001</v>
      </c>
      <c r="N83" s="22">
        <f>+'Entidades de Crédito'!N83+'E.F.C.'!N83</f>
        <v>6041.3720000000003</v>
      </c>
    </row>
    <row r="84" spans="1:14" x14ac:dyDescent="0.2">
      <c r="A84" s="21">
        <v>43800</v>
      </c>
      <c r="B84" s="23">
        <f>+'Entidades de Crédito'!B84+'E.F.C.'!B84</f>
        <v>647478.78</v>
      </c>
      <c r="C84" s="22">
        <f>+'Entidades de Crédito'!C84+'E.F.C.'!C84</f>
        <v>27614.021000000001</v>
      </c>
      <c r="D84" s="23">
        <f>+'Entidades de Crédito'!D84+'E.F.C.'!D84</f>
        <v>493567.84100000001</v>
      </c>
      <c r="E84" s="22">
        <f>+'Entidades de Crédito'!E84+'E.F.C.'!E84</f>
        <v>16760.398999999998</v>
      </c>
      <c r="F84" s="23">
        <f>+'Entidades de Crédito'!F84+'E.F.C.'!F84</f>
        <v>487560.56699999998</v>
      </c>
      <c r="G84" s="23">
        <f>+'Entidades de Crédito'!G84+'E.F.C.'!G84</f>
        <v>17300.612000000001</v>
      </c>
      <c r="H84" s="22">
        <f>+'Entidades de Depósito'!H84+'E.F.C.'!H84</f>
        <v>947.57400000000007</v>
      </c>
      <c r="I84" s="23">
        <f>'Entidades de Crédito'!I84+'E.F.C.'!I84</f>
        <v>94279.184000000008</v>
      </c>
      <c r="J84" s="22">
        <f>'Entidades de Crédito'!J84+'E.F.C.'!J84</f>
        <v>4096.7619999999997</v>
      </c>
      <c r="K84" s="23">
        <f>+'Entidades de Crédito'!K84+'E.F.C.'!K84</f>
        <v>55842.881999999998</v>
      </c>
      <c r="L84" s="22">
        <f>+'Entidades de Crédito'!L84+'E.F.C.'!L84</f>
        <v>1766.5440000000001</v>
      </c>
      <c r="M84" s="23">
        <f>+'Entidades de Crédito'!M84+'E.F.C.'!M84</f>
        <v>42331.143000000004</v>
      </c>
      <c r="N84" s="22">
        <f>+'Entidades de Crédito'!N84+'E.F.C.'!N84</f>
        <v>5809.2860000000001</v>
      </c>
    </row>
    <row r="85" spans="1:14" x14ac:dyDescent="0.2">
      <c r="A85" s="21">
        <v>43891</v>
      </c>
      <c r="B85" s="23">
        <f>+'Entidades de Crédito'!B85+'E.F.C.'!B85</f>
        <v>643708.98900000006</v>
      </c>
      <c r="C85" s="22">
        <f>+'Entidades de Crédito'!C85+'E.F.C.'!C85</f>
        <v>28192.559999999998</v>
      </c>
      <c r="D85" s="23">
        <f>+'Entidades de Crédito'!D85+'E.F.C.'!D85</f>
        <v>491160.22499999998</v>
      </c>
      <c r="E85" s="22">
        <f>+'Entidades de Crédito'!E85+'E.F.C.'!E85</f>
        <v>16840.923999999999</v>
      </c>
      <c r="F85" s="23">
        <f>+'Entidades de Crédito'!F85+'E.F.C.'!F85</f>
        <v>484916.83600000001</v>
      </c>
      <c r="G85" s="23">
        <f>+'Entidades de Crédito'!G85+'E.F.C.'!G85</f>
        <v>17067.680999999997</v>
      </c>
      <c r="H85" s="22">
        <f>+'Entidades de Depósito'!H85+'E.F.C.'!H85</f>
        <v>892.9799999999999</v>
      </c>
      <c r="I85" s="23">
        <f>'Entidades de Crédito'!I85+'E.F.C.'!I85</f>
        <v>93394.05</v>
      </c>
      <c r="J85" s="22">
        <f>'Entidades de Crédito'!J85+'E.F.C.'!J85</f>
        <v>4641.2460000000001</v>
      </c>
      <c r="K85" s="23">
        <f>+'Entidades de Crédito'!K85+'E.F.C.'!K85</f>
        <v>58496.542000000001</v>
      </c>
      <c r="L85" s="22">
        <f>+'Entidades de Crédito'!L85+'E.F.C.'!L85</f>
        <v>1955.596</v>
      </c>
      <c r="M85" s="23">
        <f>+'Entidades de Crédito'!M85+'E.F.C.'!M85</f>
        <v>42087.033000000003</v>
      </c>
      <c r="N85" s="22">
        <f>+'Entidades de Crédito'!N85+'E.F.C.'!N85</f>
        <v>5817.41</v>
      </c>
    </row>
    <row r="86" spans="1:14" x14ac:dyDescent="0.2">
      <c r="A86" s="21">
        <v>43983</v>
      </c>
      <c r="B86" s="23">
        <f>+'Entidades de Crédito'!B86+'E.F.C.'!B86</f>
        <v>646488.39</v>
      </c>
      <c r="C86" s="22">
        <f>+'Entidades de Crédito'!C86+'E.F.C.'!C86</f>
        <v>28773.885999999999</v>
      </c>
      <c r="D86" s="23">
        <f>+'Entidades de Crédito'!D86+'E.F.C.'!D86</f>
        <v>488614.565</v>
      </c>
      <c r="E86" s="22">
        <f>+'Entidades de Crédito'!E86+'E.F.C.'!E86</f>
        <v>16896.888999999999</v>
      </c>
      <c r="F86" s="23">
        <f>+'Entidades de Crédito'!F86+'E.F.C.'!F86</f>
        <v>482703.84300000005</v>
      </c>
      <c r="G86" s="23">
        <f>+'Entidades de Crédito'!G86+'E.F.C.'!G86</f>
        <v>16850.55</v>
      </c>
      <c r="H86" s="22">
        <f>+'Entidades de Depósito'!H86+'E.F.C.'!H86</f>
        <v>963.38400000000001</v>
      </c>
      <c r="I86" s="23">
        <f>'Entidades de Crédito'!I86+'E.F.C.'!I86</f>
        <v>91769.127999999997</v>
      </c>
      <c r="J86" s="22">
        <f>'Entidades de Crédito'!J86+'E.F.C.'!J86</f>
        <v>5117.585</v>
      </c>
      <c r="K86" s="23">
        <f>+'Entidades de Crédito'!K86+'E.F.C.'!K86</f>
        <v>59825.784999999996</v>
      </c>
      <c r="L86" s="22">
        <f>+'Entidades de Crédito'!L86+'E.F.C.'!L86</f>
        <v>2501.3900000000003</v>
      </c>
      <c r="M86" s="23">
        <f>+'Entidades de Crédito'!M86+'E.F.C.'!M86</f>
        <v>49254.146999999997</v>
      </c>
      <c r="N86" s="22">
        <f>+'Entidades de Crédito'!N86+'E.F.C.'!N86</f>
        <v>5796.0280000000002</v>
      </c>
    </row>
    <row r="87" spans="1:14" x14ac:dyDescent="0.2">
      <c r="A87" s="21">
        <v>44075</v>
      </c>
      <c r="B87" s="23">
        <f>+'Entidades de Crédito'!B87+'E.F.C.'!B87</f>
        <v>637066.83499999996</v>
      </c>
      <c r="C87" s="22">
        <f>+'Entidades de Crédito'!C87+'E.F.C.'!C87</f>
        <v>27293.011999999999</v>
      </c>
      <c r="D87" s="23">
        <f>+'Entidades de Crédito'!D87+'E.F.C.'!D87</f>
        <v>487772.19399999996</v>
      </c>
      <c r="E87" s="22">
        <f>+'Entidades de Crédito'!E87+'E.F.C.'!E87</f>
        <v>15899.378000000001</v>
      </c>
      <c r="F87" s="23">
        <f>+'Entidades de Crédito'!F87+'E.F.C.'!F87</f>
        <v>481751.76699999999</v>
      </c>
      <c r="G87" s="23">
        <f>+'Entidades de Crédito'!G87+'E.F.C.'!G87</f>
        <v>16610.370999999999</v>
      </c>
      <c r="H87" s="22">
        <f>+'Entidades de Depósito'!H87+'E.F.C.'!H87</f>
        <v>944.60500000000002</v>
      </c>
      <c r="I87" s="23">
        <f>'Entidades de Crédito'!I87+'E.F.C.'!I87</f>
        <v>90761.476999999999</v>
      </c>
      <c r="J87" s="22">
        <f>'Entidades de Crédito'!J87+'E.F.C.'!J87</f>
        <v>5047.7510000000002</v>
      </c>
      <c r="K87" s="23">
        <f>+'Entidades de Crédito'!K87+'E.F.C.'!K87</f>
        <v>59171.256000000001</v>
      </c>
      <c r="L87" s="22">
        <f>+'Entidades de Crédito'!L87+'E.F.C.'!L87</f>
        <v>2332.2240000000002</v>
      </c>
      <c r="M87" s="23">
        <f>+'Entidades de Crédito'!M87+'E.F.C.'!M87</f>
        <v>41922.792999999998</v>
      </c>
      <c r="N87" s="22">
        <f>+'Entidades de Crédito'!N87+'E.F.C.'!N87</f>
        <v>5401.2780000000002</v>
      </c>
    </row>
    <row r="88" spans="1:14" x14ac:dyDescent="0.2">
      <c r="A88" s="21">
        <v>44166</v>
      </c>
      <c r="B88" s="23">
        <f>+'Entidades de Crédito'!B88+'E.F.C.'!B88</f>
        <v>637515.40599999996</v>
      </c>
      <c r="C88" s="22">
        <f>+'Entidades de Crédito'!C88+'E.F.C.'!C88</f>
        <v>26077.690999999999</v>
      </c>
      <c r="D88" s="23">
        <f>+'Entidades de Crédito'!D88+'E.F.C.'!D88</f>
        <v>487854.86499999999</v>
      </c>
      <c r="E88" s="22">
        <f>+'Entidades de Crédito'!E88+'E.F.C.'!E88</f>
        <v>15275.594999999999</v>
      </c>
      <c r="F88" s="23">
        <f>+'Entidades de Crédito'!F88+'E.F.C.'!F88</f>
        <v>481913.201</v>
      </c>
      <c r="G88" s="23">
        <f>+'Entidades de Crédito'!G88+'E.F.C.'!G88</f>
        <v>16360.298999999999</v>
      </c>
      <c r="H88" s="22">
        <f>+'Entidades de Depósito'!H88+'E.F.C.'!H88</f>
        <v>903.61399999999992</v>
      </c>
      <c r="I88" s="23">
        <f>'Entidades de Crédito'!I88+'E.F.C.'!I88</f>
        <v>91796.250999999989</v>
      </c>
      <c r="J88" s="22">
        <f>'Entidades de Crédito'!J88+'E.F.C.'!J88</f>
        <v>4718.0640000000003</v>
      </c>
      <c r="K88" s="23">
        <f>+'Entidades de Crédito'!K88+'E.F.C.'!K88</f>
        <v>59204.954999999994</v>
      </c>
      <c r="L88" s="22">
        <f>+'Entidades de Crédito'!L88+'E.F.C.'!L88</f>
        <v>2234.6369999999997</v>
      </c>
      <c r="M88" s="23">
        <f>+'Entidades de Crédito'!M88+'E.F.C.'!M88</f>
        <v>41503.990999999995</v>
      </c>
      <c r="N88" s="22">
        <f>+'Entidades de Crédito'!N88+'E.F.C.'!N88</f>
        <v>5180.4179999999997</v>
      </c>
    </row>
    <row r="89" spans="1:14" x14ac:dyDescent="0.2">
      <c r="A89" s="21">
        <v>44256</v>
      </c>
      <c r="B89" s="23">
        <f>+'Entidades de Crédito'!B89+'E.F.C.'!B89</f>
        <v>636222.68500000006</v>
      </c>
      <c r="C89" s="22">
        <f>+'Entidades de Crédito'!C89+'E.F.C.'!C89</f>
        <v>26233.444000000003</v>
      </c>
      <c r="D89" s="23">
        <f>+'Entidades de Crédito'!D89+'E.F.C.'!D89</f>
        <v>488593.913</v>
      </c>
      <c r="E89" s="22">
        <f>+'Entidades de Crédito'!E89+'E.F.C.'!E89</f>
        <v>15191.746999999999</v>
      </c>
      <c r="F89" s="23">
        <f>+'Entidades de Crédito'!F89+'E.F.C.'!F89</f>
        <v>482527.61499999999</v>
      </c>
      <c r="G89" s="23">
        <f>+'Entidades de Crédito'!G89+'E.F.C.'!G89</f>
        <v>16116.57</v>
      </c>
      <c r="H89" s="22">
        <f>+'Entidades de Depósito'!H89+'E.F.C.'!H89</f>
        <v>885.50699999999995</v>
      </c>
      <c r="I89" s="23">
        <f>'Entidades de Crédito'!I89+'E.F.C.'!I89</f>
        <v>89924.921000000002</v>
      </c>
      <c r="J89" s="22">
        <f>'Entidades de Crédito'!J89+'E.F.C.'!J89</f>
        <v>4972.3599999999997</v>
      </c>
      <c r="K89" s="23">
        <f>+'Entidades de Crédito'!K89+'E.F.C.'!K89</f>
        <v>58677.322999999997</v>
      </c>
      <c r="L89" s="22">
        <f>+'Entidades de Crédito'!L89+'E.F.C.'!L89</f>
        <v>2361.212</v>
      </c>
      <c r="M89" s="23">
        <f>+'Entidades de Crédito'!M89+'E.F.C.'!M89</f>
        <v>41587.280999999995</v>
      </c>
      <c r="N89" s="22">
        <f>+'Entidades de Crédito'!N89+'E.F.C.'!N89</f>
        <v>5183.83</v>
      </c>
    </row>
    <row r="90" spans="1:14" x14ac:dyDescent="0.2">
      <c r="A90" s="21">
        <v>44348</v>
      </c>
      <c r="B90" s="23">
        <f>+'Entidades de Crédito'!B90+'E.F.C.'!B90</f>
        <v>648549</v>
      </c>
      <c r="C90" s="22">
        <f>+'Entidades de Crédito'!C90+'E.F.C.'!C90</f>
        <v>25517.119999999999</v>
      </c>
      <c r="D90" s="23">
        <f>+'Entidades de Crédito'!D90+'E.F.C.'!D90</f>
        <v>491342.72400000005</v>
      </c>
      <c r="E90" s="22">
        <f>+'Entidades de Crédito'!E90+'E.F.C.'!E90</f>
        <v>14900.477999999999</v>
      </c>
      <c r="F90" s="23">
        <f>+'Entidades de Crédito'!F90+'E.F.C.'!F90</f>
        <v>485338.55599999998</v>
      </c>
      <c r="G90" s="23">
        <f>+'Entidades de Crédito'!G90+'E.F.C.'!G90</f>
        <v>15955.342000000001</v>
      </c>
      <c r="H90" s="22">
        <f>+'Entidades de Depósito'!H90+'E.F.C.'!H90</f>
        <v>857.75599999999997</v>
      </c>
      <c r="I90" s="23">
        <f>'Entidades de Crédito'!I90+'E.F.C.'!I90</f>
        <v>93008.294999999998</v>
      </c>
      <c r="J90" s="22">
        <f>'Entidades de Crédito'!J90+'E.F.C.'!J90</f>
        <v>4659.1350000000002</v>
      </c>
      <c r="K90" s="23">
        <f>+'Entidades de Crédito'!K90+'E.F.C.'!K90</f>
        <v>61088.322999999997</v>
      </c>
      <c r="L90" s="22">
        <f>+'Entidades de Crédito'!L90+'E.F.C.'!L90</f>
        <v>2358.6669999999999</v>
      </c>
      <c r="M90" s="23">
        <f>+'Entidades de Crédito'!M90+'E.F.C.'!M90</f>
        <v>48242.638999999996</v>
      </c>
      <c r="N90" s="22">
        <f>+'Entidades de Crédito'!N90+'E.F.C.'!N90</f>
        <v>5099.7510000000002</v>
      </c>
    </row>
    <row r="91" spans="1:14" x14ac:dyDescent="0.2">
      <c r="A91" s="21">
        <v>44440</v>
      </c>
      <c r="B91" s="23">
        <f>+'Entidades de Crédito'!B91+'E.F.C.'!B91</f>
        <v>640480.69000000006</v>
      </c>
      <c r="C91" s="22">
        <f>+'Entidades de Crédito'!C91+'E.F.C.'!C91</f>
        <v>25196.877</v>
      </c>
      <c r="D91" s="23">
        <f>+'Entidades de Crédito'!D91+'E.F.C.'!D91</f>
        <v>491814.39900000003</v>
      </c>
      <c r="E91" s="22">
        <f>+'Entidades de Crédito'!E91+'E.F.C.'!E91</f>
        <v>14563.112000000001</v>
      </c>
      <c r="F91" s="23">
        <f>+'Entidades de Crédito'!F91+'E.F.C.'!F91</f>
        <v>485592.7</v>
      </c>
      <c r="G91" s="23">
        <f>+'Entidades de Crédito'!G91+'E.F.C.'!G91</f>
        <v>15897.085999999999</v>
      </c>
      <c r="H91" s="22">
        <f>+'Entidades de Depósito'!H91+'E.F.C.'!H91</f>
        <v>845.12900000000002</v>
      </c>
      <c r="I91" s="23">
        <f>'Entidades de Crédito'!I91+'E.F.C.'!I91</f>
        <v>91572.126999999993</v>
      </c>
      <c r="J91" s="22">
        <f>'Entidades de Crédito'!J91+'E.F.C.'!J91</f>
        <v>4703.241</v>
      </c>
      <c r="K91" s="23">
        <f>+'Entidades de Crédito'!K91+'E.F.C.'!K91</f>
        <v>59599.461000000003</v>
      </c>
      <c r="L91" s="22">
        <f>+'Entidades de Crédito'!L91+'E.F.C.'!L91</f>
        <v>2417.0840000000003</v>
      </c>
      <c r="M91" s="23">
        <f>+'Entidades de Crédito'!M91+'E.F.C.'!M91</f>
        <v>41197.078000000001</v>
      </c>
      <c r="N91" s="22">
        <f>+'Entidades de Crédito'!N91+'E.F.C.'!N91</f>
        <v>5085.3950000000004</v>
      </c>
    </row>
    <row r="92" spans="1:14" x14ac:dyDescent="0.2">
      <c r="A92" s="21">
        <v>44531</v>
      </c>
      <c r="B92" s="23">
        <f>+'Entidades de Crédito'!B92+'E.F.C.'!B92</f>
        <v>642403.92499999993</v>
      </c>
      <c r="C92" s="22">
        <f>+'Entidades de Crédito'!C92+'E.F.C.'!C92</f>
        <v>24851.023000000001</v>
      </c>
      <c r="D92" s="23">
        <f>+'Entidades de Crédito'!D92+'E.F.C.'!D92</f>
        <v>493146.39300000004</v>
      </c>
      <c r="E92" s="22">
        <f>+'Entidades de Crédito'!E92+'E.F.C.'!E92</f>
        <v>14776.973</v>
      </c>
      <c r="F92" s="23">
        <f>+'Entidades de Crédito'!F92+'E.F.C.'!F92</f>
        <v>487145.98599999998</v>
      </c>
      <c r="G92" s="23">
        <f>+'Entidades de Crédito'!G92+'E.F.C.'!G92</f>
        <v>17029.647999999997</v>
      </c>
      <c r="H92" s="22">
        <f>+'Entidades de Depósito'!H92+'E.F.C.'!H92</f>
        <v>809.846</v>
      </c>
      <c r="I92" s="23">
        <f>'Entidades de Crédito'!I92+'E.F.C.'!I92</f>
        <v>93369.860000000015</v>
      </c>
      <c r="J92" s="22">
        <f>'Entidades de Crédito'!J92+'E.F.C.'!J92</f>
        <v>4654.4679999999998</v>
      </c>
      <c r="K92" s="23">
        <f>+'Entidades de Crédito'!K92+'E.F.C.'!K92</f>
        <v>59732.850000000006</v>
      </c>
      <c r="L92" s="22">
        <f>+'Entidades de Crédito'!L92+'E.F.C.'!L92</f>
        <v>2432.5729999999999</v>
      </c>
      <c r="M92" s="23">
        <f>+'Entidades de Crédito'!M92+'E.F.C.'!M92</f>
        <v>38858.024000000005</v>
      </c>
      <c r="N92" s="22">
        <f>+'Entidades de Crédito'!N92+'E.F.C.'!N92</f>
        <v>4609.7359999999999</v>
      </c>
    </row>
    <row r="93" spans="1:14" x14ac:dyDescent="0.2">
      <c r="A93" s="21">
        <v>44621</v>
      </c>
      <c r="B93" s="23">
        <f>+'Entidades de Crédito'!B93+'E.F.C.'!B93</f>
        <v>642988.54</v>
      </c>
      <c r="C93" s="22">
        <f>+'Entidades de Crédito'!C93+'E.F.C.'!C93</f>
        <v>24090.385999999999</v>
      </c>
      <c r="D93" s="23">
        <f>+'Entidades de Crédito'!D93+'E.F.C.'!D93</f>
        <v>494854.40500000003</v>
      </c>
      <c r="E93" s="22">
        <f>+'Entidades de Crédito'!E93+'E.F.C.'!E93</f>
        <v>14522.396999999999</v>
      </c>
      <c r="F93" s="23">
        <f>+'Entidades de Crédito'!F93+'E.F.C.'!F93</f>
        <v>488766.88899999997</v>
      </c>
      <c r="G93" s="23">
        <f>+'Entidades de Crédito'!G93+'E.F.C.'!G93</f>
        <v>16687.488000000001</v>
      </c>
      <c r="H93" s="22">
        <f>+'Entidades de Depósito'!H93+'E.F.C.'!H93</f>
        <v>809.10699999999997</v>
      </c>
      <c r="I93" s="23">
        <f>'Entidades de Crédito'!I93+'E.F.C.'!I93</f>
        <v>90007.94</v>
      </c>
      <c r="J93" s="22">
        <f>'Entidades de Crédito'!J93+'E.F.C.'!J93</f>
        <v>4426.5560000000005</v>
      </c>
      <c r="K93" s="23">
        <f>+'Entidades de Crédito'!K93+'E.F.C.'!K93</f>
        <v>58548.017999999996</v>
      </c>
      <c r="L93" s="22">
        <f>+'Entidades de Crédito'!L93+'E.F.C.'!L93</f>
        <v>2539.6859999999997</v>
      </c>
      <c r="M93" s="23">
        <f>+'Entidades de Crédito'!M93+'E.F.C.'!M93</f>
        <v>41438.707000000002</v>
      </c>
      <c r="N93" s="22">
        <f>+'Entidades de Crédito'!N93+'E.F.C.'!N93</f>
        <v>4332.326</v>
      </c>
    </row>
    <row r="94" spans="1:14" x14ac:dyDescent="0.2">
      <c r="A94" s="21">
        <v>44713</v>
      </c>
      <c r="B94" s="23">
        <f>+'Entidades de Crédito'!B94+'E.F.C.'!B94</f>
        <v>655936.5070000001</v>
      </c>
      <c r="C94" s="22">
        <f>+'Entidades de Crédito'!C94+'E.F.C.'!C94</f>
        <v>21749.907999999999</v>
      </c>
      <c r="D94" s="23">
        <f>+'Entidades de Crédito'!D94+'E.F.C.'!D94</f>
        <v>496514.88000000006</v>
      </c>
      <c r="E94" s="22">
        <f>+'Entidades de Crédito'!E94+'E.F.C.'!E94</f>
        <v>13187.668</v>
      </c>
      <c r="F94" s="23">
        <f>+'Entidades de Crédito'!F94+'E.F.C.'!F94</f>
        <v>490671.47599999997</v>
      </c>
      <c r="G94" s="23">
        <f>+'Entidades de Crédito'!G94+'E.F.C.'!G94</f>
        <v>16707.146000000001</v>
      </c>
      <c r="H94" s="22">
        <f>+'Entidades de Depósito'!H94+'E.F.C.'!H94</f>
        <v>758.41700000000003</v>
      </c>
      <c r="I94" s="23">
        <f>'Entidades de Crédito'!I94+'E.F.C.'!I94</f>
        <v>91405.634999999995</v>
      </c>
      <c r="J94" s="22">
        <f>'Entidades de Crédito'!J94+'E.F.C.'!J94</f>
        <v>4199.5529999999999</v>
      </c>
      <c r="K94" s="23">
        <f>+'Entidades de Crédito'!K94+'E.F.C.'!K94</f>
        <v>59572.614999999998</v>
      </c>
      <c r="L94" s="22">
        <f>+'Entidades de Crédito'!L94+'E.F.C.'!L94</f>
        <v>2532.636</v>
      </c>
      <c r="M94" s="23">
        <f>+'Entidades de Crédito'!M94+'E.F.C.'!M94</f>
        <v>51308.846000000005</v>
      </c>
      <c r="N94" s="22">
        <f>+'Entidades de Crédito'!N94+'E.F.C.'!N94</f>
        <v>3604.27</v>
      </c>
    </row>
    <row r="95" spans="1:14" x14ac:dyDescent="0.2">
      <c r="A95" s="21">
        <v>44805</v>
      </c>
      <c r="B95" s="23">
        <f>+'Entidades de Crédito'!B95+'E.F.C.'!B95</f>
        <v>646162.37299999991</v>
      </c>
      <c r="C95" s="22">
        <f>+'Entidades de Crédito'!C95+'E.F.C.'!C95</f>
        <v>20937.685000000001</v>
      </c>
      <c r="D95" s="23">
        <f>+'Entidades de Crédito'!D95+'E.F.C.'!D95</f>
        <v>496187.45599999995</v>
      </c>
      <c r="E95" s="22">
        <f>+'Entidades de Crédito'!E95+'E.F.C.'!E95</f>
        <v>12623.145</v>
      </c>
      <c r="F95" s="23">
        <f>+'Entidades de Crédito'!F95+'E.F.C.'!F95</f>
        <v>490356.46899999998</v>
      </c>
      <c r="G95" s="23">
        <f>+'Entidades de Crédito'!G95+'E.F.C.'!G95</f>
        <v>16606.397000000001</v>
      </c>
      <c r="H95" s="22">
        <f>+'Entidades de Depósito'!H95+'E.F.C.'!H95</f>
        <v>709.01199999999994</v>
      </c>
      <c r="I95" s="23">
        <f>'Entidades de Crédito'!I95+'E.F.C.'!I95</f>
        <v>92888.682000000001</v>
      </c>
      <c r="J95" s="22">
        <f>'Entidades de Crédito'!J95+'E.F.C.'!J95</f>
        <v>4351.0730000000003</v>
      </c>
      <c r="K95" s="23">
        <f>+'Entidades de Crédito'!K95+'E.F.C.'!K95</f>
        <v>59595.463000000003</v>
      </c>
      <c r="L95" s="22">
        <f>+'Entidades de Crédito'!L95+'E.F.C.'!L95</f>
        <v>2531.3910000000001</v>
      </c>
      <c r="M95" s="23">
        <f>+'Entidades de Crédito'!M95+'E.F.C.'!M95</f>
        <v>40479.837999999996</v>
      </c>
      <c r="N95" s="22">
        <f>+'Entidades de Crédito'!N95+'E.F.C.'!N95</f>
        <v>3254.4549999999999</v>
      </c>
    </row>
    <row r="96" spans="1:14" x14ac:dyDescent="0.2">
      <c r="A96" s="21">
        <v>44896</v>
      </c>
      <c r="B96" s="23">
        <f>+'Entidades de Crédito'!B96+'E.F.C.'!B96</f>
        <v>643341.549</v>
      </c>
      <c r="C96" s="22">
        <f>+'Entidades de Crédito'!C96+'E.F.C.'!C96</f>
        <v>19135.331000000002</v>
      </c>
      <c r="D96" s="23">
        <f>+'Entidades de Crédito'!D96+'E.F.C.'!D96</f>
        <v>492424.52799999999</v>
      </c>
      <c r="E96" s="22">
        <f>+'Entidades de Crédito'!E96+'E.F.C.'!E96</f>
        <v>11458.745000000001</v>
      </c>
      <c r="F96" s="23">
        <f>+'Entidades de Crédito'!F96+'E.F.C.'!F96</f>
        <v>486889.99400000001</v>
      </c>
      <c r="G96" s="23">
        <f>+'Entidades de Crédito'!G96+'E.F.C.'!G96</f>
        <v>16512.081000000002</v>
      </c>
      <c r="H96" s="22">
        <f>+'Entidades de Depósito'!H96+'E.F.C.'!H96</f>
        <v>618.39800000000002</v>
      </c>
      <c r="I96" s="23">
        <f>'Entidades de Crédito'!I96+'E.F.C.'!I96</f>
        <v>94392.837</v>
      </c>
      <c r="J96" s="22">
        <f>'Entidades de Crédito'!J96+'E.F.C.'!J96</f>
        <v>3972.7550000000001</v>
      </c>
      <c r="K96" s="23">
        <f>+'Entidades de Crédito'!K96+'E.F.C.'!K96</f>
        <v>59789.853000000003</v>
      </c>
      <c r="L96" s="22">
        <f>+'Entidades de Crédito'!L96+'E.F.C.'!L96</f>
        <v>2269.049</v>
      </c>
      <c r="M96" s="23">
        <f>+'Entidades de Crédito'!M96+'E.F.C.'!M96</f>
        <v>40012.103000000003</v>
      </c>
      <c r="N96" s="22">
        <f>+'Entidades de Crédito'!N96+'E.F.C.'!N96</f>
        <v>3085.433</v>
      </c>
    </row>
    <row r="97" spans="1:14" x14ac:dyDescent="0.2">
      <c r="A97" s="21">
        <v>44986</v>
      </c>
      <c r="B97" s="23">
        <f>+'Entidades de Crédito'!B97+'E.F.C.'!B97</f>
        <v>637182.8600000001</v>
      </c>
      <c r="C97" s="22">
        <f>+'Entidades de Crédito'!C97+'E.F.C.'!C97</f>
        <v>19024.309999999998</v>
      </c>
      <c r="D97" s="23">
        <f>+'Entidades de Crédito'!D97+'E.F.C.'!D97</f>
        <v>486761.76500000001</v>
      </c>
      <c r="E97" s="22">
        <f>+'Entidades de Crédito'!E97+'E.F.C.'!E97</f>
        <v>11379.973999999998</v>
      </c>
      <c r="F97" s="23">
        <f>+'Entidades de Crédito'!F97+'E.F.C.'!F97</f>
        <v>481496.42699999997</v>
      </c>
      <c r="G97" s="23">
        <f>+'Entidades de Crédito'!G97+'E.F.C.'!G97</f>
        <v>16275.407000000001</v>
      </c>
      <c r="H97" s="22">
        <f>+'Entidades de Depósito'!H97+'E.F.C.'!H97</f>
        <v>600.96899999999994</v>
      </c>
      <c r="I97" s="23">
        <f>'Entidades de Crédito'!I97+'E.F.C.'!I97</f>
        <v>93244.442999999999</v>
      </c>
      <c r="J97" s="22">
        <f>'Entidades de Crédito'!J97+'E.F.C.'!J97</f>
        <v>4062.4450000000002</v>
      </c>
      <c r="K97" s="23">
        <f>+'Entidades de Crédito'!K97+'E.F.C.'!K97</f>
        <v>61272.629000000001</v>
      </c>
      <c r="L97" s="22">
        <f>+'Entidades de Crédito'!L97+'E.F.C.'!L97</f>
        <v>2342.4659999999999</v>
      </c>
      <c r="M97" s="23">
        <f>+'Entidades de Crédito'!M97+'E.F.C.'!M97</f>
        <v>40901.244999999995</v>
      </c>
      <c r="N97" s="22">
        <f>+'Entidades de Crédito'!N97+'E.F.C.'!N97</f>
        <v>2980.922</v>
      </c>
    </row>
    <row r="98" spans="1:14" x14ac:dyDescent="0.2">
      <c r="A98" s="21">
        <v>45078</v>
      </c>
      <c r="B98" s="23">
        <f>+'Entidades de Crédito'!B98+'E.F.C.'!B98</f>
        <v>645092.37800000014</v>
      </c>
      <c r="C98" s="22">
        <f>+'Entidades de Crédito'!C98+'E.F.C.'!C98</f>
        <v>19516.216</v>
      </c>
      <c r="D98" s="23">
        <f>+'Entidades de Crédito'!D98+'E.F.C.'!D98</f>
        <v>483224.02500000002</v>
      </c>
      <c r="E98" s="22">
        <f>+'Entidades de Crédito'!E98+'E.F.C.'!E98</f>
        <v>11823.197</v>
      </c>
      <c r="F98" s="23">
        <f>+'Entidades de Crédito'!F98+'E.F.C.'!F98</f>
        <v>478119.65099999995</v>
      </c>
      <c r="G98" s="23">
        <f>+'Entidades de Crédito'!G98+'E.F.C.'!G98</f>
        <v>16007.788</v>
      </c>
      <c r="H98" s="22">
        <f>+'Entidades de Depósito'!H98+'E.F.C.'!H98</f>
        <v>600.15599999999995</v>
      </c>
      <c r="I98" s="23">
        <f>'Entidades de Crédito'!I98+'E.F.C.'!I98</f>
        <v>94579.764999999999</v>
      </c>
      <c r="J98" s="22">
        <f>'Entidades de Crédito'!J98+'E.F.C.'!J98</f>
        <v>4148.4740000000002</v>
      </c>
      <c r="K98" s="23">
        <f>+'Entidades de Crédito'!K98+'E.F.C.'!K98</f>
        <v>62745.231</v>
      </c>
      <c r="L98" s="22">
        <f>+'Entidades de Crédito'!L98+'E.F.C.'!L98</f>
        <v>2494.779</v>
      </c>
      <c r="M98" s="23">
        <f>+'Entidades de Crédito'!M98+'E.F.C.'!M98</f>
        <v>51280.800000000003</v>
      </c>
      <c r="N98" s="22">
        <f>+'Entidades de Crédito'!N98+'E.F.C.'!N98</f>
        <v>2944.3890000000001</v>
      </c>
    </row>
    <row r="99" spans="1:14" x14ac:dyDescent="0.2">
      <c r="A99" s="21">
        <v>45170</v>
      </c>
      <c r="B99" s="23">
        <f>+'Entidades de Crédito'!B99+'E.F.C.'!B99</f>
        <v>631221.96200000006</v>
      </c>
      <c r="C99" s="22">
        <f>+'Entidades de Crédito'!C99+'E.F.C.'!C99</f>
        <v>19985.877</v>
      </c>
      <c r="D99" s="23">
        <f>+'Entidades de Crédito'!D99+'E.F.C.'!D99</f>
        <v>480038.54999999993</v>
      </c>
      <c r="E99" s="22">
        <f>+'Entidades de Crédito'!E99+'E.F.C.'!E99</f>
        <v>12315.815999999999</v>
      </c>
      <c r="F99" s="23">
        <f>+'Entidades de Crédito'!F99+'E.F.C.'!F99</f>
        <v>475055.28700000007</v>
      </c>
      <c r="G99" s="23">
        <f>+'Entidades de Crédito'!G99+'E.F.C.'!G99</f>
        <v>15693.350999999999</v>
      </c>
      <c r="H99" s="22">
        <f>+'Entidades de Depósito'!H99+'E.F.C.'!H99</f>
        <v>603.697</v>
      </c>
      <c r="I99" s="23">
        <f>'Entidades de Crédito'!I99+'E.F.C.'!I99</f>
        <v>94890.964999999997</v>
      </c>
      <c r="J99" s="22">
        <f>'Entidades de Crédito'!J99+'E.F.C.'!J99</f>
        <v>4122.6509999999998</v>
      </c>
      <c r="K99" s="23">
        <f>+'Entidades de Crédito'!K99+'E.F.C.'!K99</f>
        <v>63382.097000000002</v>
      </c>
      <c r="L99" s="22">
        <f>+'Entidades de Crédito'!L99+'E.F.C.'!L99</f>
        <v>2476.4960000000001</v>
      </c>
      <c r="M99" s="23">
        <f>+'Entidades de Crédito'!M99+'E.F.C.'!M99</f>
        <v>40599.095999999998</v>
      </c>
      <c r="N99" s="22">
        <f>+'Entidades de Crédito'!N99+'E.F.C.'!N99</f>
        <v>2943.7129999999997</v>
      </c>
    </row>
    <row r="100" spans="1:14" x14ac:dyDescent="0.2">
      <c r="A100" s="21">
        <v>45261</v>
      </c>
      <c r="B100" s="23">
        <f>+'Entidades de Crédito'!B100+'E.F.C.'!B100</f>
        <v>629327.94700000016</v>
      </c>
      <c r="C100" s="22">
        <f>+'Entidades de Crédito'!C100+'E.F.C.'!C100</f>
        <v>19721.517</v>
      </c>
      <c r="D100" s="23">
        <f>+'Entidades de Crédito'!D100+'E.F.C.'!D100</f>
        <v>476846.516</v>
      </c>
      <c r="E100" s="22">
        <f>+'Entidades de Crédito'!E100+'E.F.C.'!E100</f>
        <v>12306.819</v>
      </c>
      <c r="F100" s="23">
        <f>+'Entidades de Crédito'!F100+'E.F.C.'!F100</f>
        <v>471914.75100000005</v>
      </c>
      <c r="G100" s="23">
        <f>+'Entidades de Crédito'!G100+'E.F.C.'!G100</f>
        <v>15620.559000000001</v>
      </c>
      <c r="H100" s="22">
        <f>+'Entidades de Depósito'!H100+'E.F.C.'!H100</f>
        <v>582.73799999999994</v>
      </c>
      <c r="I100" s="23">
        <f>'Entidades de Crédito'!I100+'E.F.C.'!I100</f>
        <v>97052.094000000012</v>
      </c>
      <c r="J100" s="22">
        <f>'Entidades de Crédito'!J100+'E.F.C.'!J100</f>
        <v>4154.5510000000004</v>
      </c>
      <c r="K100" s="23">
        <f>+'Entidades de Crédito'!K100+'E.F.C.'!K100</f>
        <v>63990.050999999999</v>
      </c>
      <c r="L100" s="22">
        <f>+'Entidades de Crédito'!L100+'E.F.C.'!L100</f>
        <v>2559.5320000000002</v>
      </c>
      <c r="M100" s="23">
        <f>+'Entidades de Crédito'!M100+'E.F.C.'!M100</f>
        <v>39808.778000000006</v>
      </c>
      <c r="N100" s="22">
        <f>+'Entidades de Crédito'!N100+'E.F.C.'!N100</f>
        <v>2677.4089999999997</v>
      </c>
    </row>
    <row r="101" spans="1:14" x14ac:dyDescent="0.2">
      <c r="A101" s="21">
        <v>45352</v>
      </c>
      <c r="B101" s="23">
        <f>+'Entidades de Crédito'!B101+'E.F.C.'!B101</f>
        <v>626874.14700000011</v>
      </c>
      <c r="C101" s="22">
        <f>+'Entidades de Crédito'!C101+'E.F.C.'!C101</f>
        <v>19976.315999999999</v>
      </c>
      <c r="D101" s="23">
        <f>+'Entidades de Crédito'!D101+'E.F.C.'!D101</f>
        <v>474947.44400000002</v>
      </c>
      <c r="E101" s="22">
        <f>+'Entidades de Crédito'!E101+'E.F.C.'!E101</f>
        <v>12408.146999999999</v>
      </c>
      <c r="F101" s="23">
        <f>+'Entidades de Crédito'!F101+'E.F.C.'!F101</f>
        <v>470136.61900000001</v>
      </c>
      <c r="G101" s="23">
        <f>+'Entidades de Crédito'!G101+'E.F.C.'!G101</f>
        <v>15436.748000000001</v>
      </c>
      <c r="H101" s="22">
        <f>+'Entidades de Depósito'!H101+'E.F.C.'!H101</f>
        <v>587.26</v>
      </c>
      <c r="I101" s="23">
        <f>'Entidades de Crédito'!I101+'E.F.C.'!I101</f>
        <v>97185.977999999988</v>
      </c>
      <c r="J101" s="22">
        <f>'Entidades de Crédito'!J101+'E.F.C.'!J101</f>
        <v>4354.08</v>
      </c>
      <c r="K101" s="23">
        <f>+'Entidades de Crédito'!K101+'E.F.C.'!K101</f>
        <v>64633.440999999999</v>
      </c>
      <c r="L101" s="22">
        <f>+'Entidades de Crédito'!L101+'E.F.C.'!L101</f>
        <v>2681.2710000000002</v>
      </c>
      <c r="M101" s="23">
        <f>+'Entidades de Crédito'!M101+'E.F.C.'!M101</f>
        <v>39303.976999999999</v>
      </c>
      <c r="N101" s="22">
        <f>+'Entidades de Crédito'!N101+'E.F.C.'!N101</f>
        <v>2626.8289999999997</v>
      </c>
    </row>
    <row r="102" spans="1:14" x14ac:dyDescent="0.2">
      <c r="A102" s="21">
        <v>45444</v>
      </c>
      <c r="B102" s="23">
        <f>+'Entidades de Crédito'!B102+'E.F.C.'!B102</f>
        <v>640782.75399999996</v>
      </c>
      <c r="C102" s="22">
        <f>+'Entidades de Crédito'!C102+'E.F.C.'!C102</f>
        <v>19019.990000000002</v>
      </c>
      <c r="D102" s="23">
        <f>+'Entidades de Crédito'!D102+'E.F.C.'!D102</f>
        <v>476241.891</v>
      </c>
      <c r="E102" s="22">
        <f>+'Entidades de Crédito'!E102+'E.F.C.'!E102</f>
        <v>11904.335000000001</v>
      </c>
      <c r="F102" s="23">
        <f>+'Entidades de Crédito'!F102+'E.F.C.'!F102</f>
        <v>471396.03399999999</v>
      </c>
      <c r="G102" s="23">
        <f>+'Entidades de Crédito'!G102+'E.F.C.'!G102</f>
        <v>15274.684999999999</v>
      </c>
      <c r="H102" s="22">
        <f>+'Entidades de Depósito'!H102+'E.F.C.'!H102</f>
        <v>538.27300000000002</v>
      </c>
      <c r="I102" s="23">
        <f>'Entidades de Crédito'!I102+'E.F.C.'!I102</f>
        <v>99547.587999999989</v>
      </c>
      <c r="J102" s="22">
        <f>'Entidades de Crédito'!J102+'E.F.C.'!J102</f>
        <v>4216.6859999999997</v>
      </c>
      <c r="K102" s="23">
        <f>+'Entidades de Crédito'!K102+'E.F.C.'!K102</f>
        <v>66033.251000000004</v>
      </c>
      <c r="L102" s="22">
        <f>+'Entidades de Crédito'!L102+'E.F.C.'!L102</f>
        <v>2616.7629999999999</v>
      </c>
      <c r="M102" s="23">
        <f>+'Entidades de Crédito'!M102+'E.F.C.'!M102</f>
        <v>49718.59</v>
      </c>
      <c r="N102" s="22">
        <f>+'Entidades de Crédito'!N102+'E.F.C.'!N102</f>
        <v>2360.6959999999999</v>
      </c>
    </row>
    <row r="103" spans="1:14" x14ac:dyDescent="0.2">
      <c r="A103" s="21">
        <v>45536</v>
      </c>
      <c r="B103" s="23">
        <f>+'Entidades de Crédito'!B103+'E.F.C.'!B103</f>
        <v>631914.40200000012</v>
      </c>
      <c r="C103" s="22">
        <f>+'Entidades de Crédito'!C103+'E.F.C.'!C103</f>
        <v>18788.377999999997</v>
      </c>
      <c r="D103" s="23">
        <f>+'Entidades de Crédito'!D103+'E.F.C.'!D103</f>
        <v>477377.31400000001</v>
      </c>
      <c r="E103" s="22">
        <f>+'Entidades de Crédito'!E103+'E.F.C.'!E103</f>
        <v>11562.135999999999</v>
      </c>
      <c r="F103" s="23">
        <f>+'Entidades de Crédito'!F103+'E.F.C.'!F103</f>
        <v>472490.55900000001</v>
      </c>
      <c r="G103" s="23">
        <f>+'Entidades de Crédito'!G103+'E.F.C.'!G103</f>
        <v>15115.487999999999</v>
      </c>
      <c r="H103" s="22">
        <f>+'Entidades de Depósito'!H103+'E.F.C.'!H103</f>
        <v>537.38199999999995</v>
      </c>
      <c r="I103" s="23">
        <f>'Entidades de Crédito'!I103+'E.F.C.'!I103</f>
        <v>99895.325000000012</v>
      </c>
      <c r="J103" s="22">
        <f>'Entidades de Crédito'!J103+'E.F.C.'!J103</f>
        <v>4328.6499999999996</v>
      </c>
      <c r="K103" s="23">
        <f>+'Entidades de Crédito'!K103+'E.F.C.'!K103</f>
        <v>66100.749000000011</v>
      </c>
      <c r="L103" s="22">
        <f>+'Entidades de Crédito'!L103+'E.F.C.'!L103</f>
        <v>2678.2150000000001</v>
      </c>
      <c r="M103" s="23">
        <f>+'Entidades de Crédito'!M103+'E.F.C.'!M103</f>
        <v>39526.274999999994</v>
      </c>
      <c r="N103" s="22">
        <f>+'Entidades de Crédito'!N103+'E.F.C.'!N103</f>
        <v>2360.21</v>
      </c>
    </row>
    <row r="104" spans="1:14" x14ac:dyDescent="0.2">
      <c r="A104" s="21">
        <v>45627</v>
      </c>
      <c r="B104" s="23">
        <f>+'Entidades de Crédito'!B104+'E.F.C.'!B104</f>
        <v>636172.98399999994</v>
      </c>
      <c r="C104" s="22">
        <f>+'Entidades de Crédito'!C104+'E.F.C.'!C104</f>
        <v>18324.330000000002</v>
      </c>
      <c r="D104" s="23">
        <f>+'Entidades de Crédito'!D104+'E.F.C.'!D104</f>
        <v>479221.06599999999</v>
      </c>
      <c r="E104" s="22">
        <f>+'Entidades de Crédito'!E104+'E.F.C.'!E104</f>
        <v>11362.573</v>
      </c>
      <c r="F104" s="23">
        <f>+'Entidades de Crédito'!F104+'E.F.C.'!F104</f>
        <v>474500.61500000005</v>
      </c>
      <c r="G104" s="23">
        <f>+'Entidades de Crédito'!G104+'E.F.C.'!G104</f>
        <v>14937.893</v>
      </c>
      <c r="H104" s="22">
        <f>+'Entidades de Depósito'!H104+'E.F.C.'!H104</f>
        <v>506.18</v>
      </c>
      <c r="I104" s="23">
        <f>'Entidades de Crédito'!I104+'E.F.C.'!I104</f>
        <v>102704.60499999998</v>
      </c>
      <c r="J104" s="22">
        <f>'Entidades de Crédito'!J104+'E.F.C.'!J104</f>
        <v>4244.3069999999998</v>
      </c>
      <c r="K104" s="23">
        <f>+'Entidades de Crédito'!K104+'E.F.C.'!K104</f>
        <v>67711.918999999994</v>
      </c>
      <c r="L104" s="22">
        <f>+'Entidades de Crédito'!L104+'E.F.C.'!L104</f>
        <v>2621.9539999999997</v>
      </c>
      <c r="M104" s="23">
        <f>+'Entidades de Crédito'!M104+'E.F.C.'!M104</f>
        <v>39309.42</v>
      </c>
      <c r="N104" s="22">
        <f>+'Entidades de Crédito'!N104+'E.F.C.'!N104</f>
        <v>2211.27</v>
      </c>
    </row>
    <row r="105" spans="1:14" x14ac:dyDescent="0.2">
      <c r="A105" s="21">
        <v>45717</v>
      </c>
      <c r="B105" s="23">
        <f>+'Entidades de Crédito'!B105+'E.F.C.'!B105</f>
        <v>640261.26800000004</v>
      </c>
      <c r="C105" s="22">
        <f>+'Entidades de Crédito'!C105+'E.F.C.'!C105</f>
        <v>17702.141</v>
      </c>
      <c r="D105" s="23">
        <f>+'Entidades de Crédito'!D105+'E.F.C.'!D105</f>
        <v>482226.04099999997</v>
      </c>
      <c r="E105" s="22">
        <f>+'Entidades de Crédito'!E105+'E.F.C.'!E105</f>
        <v>10690.688999999998</v>
      </c>
      <c r="F105" s="23">
        <f>+'Entidades de Crédito'!F105+'E.F.C.'!F105</f>
        <v>477535.48499999999</v>
      </c>
      <c r="G105" s="23">
        <f>+'Entidades de Crédito'!G105+'E.F.C.'!G105</f>
        <v>14905.267000000002</v>
      </c>
      <c r="H105" s="22">
        <f>+'Entidades de Depósito'!H105+'E.F.C.'!H105</f>
        <v>496.71</v>
      </c>
      <c r="I105" s="23">
        <f>'Entidades de Crédito'!I105+'E.F.C.'!I105</f>
        <v>103461.736</v>
      </c>
      <c r="J105" s="22">
        <f>'Entidades de Crédito'!J105+'E.F.C.'!J105</f>
        <v>4386.3689999999997</v>
      </c>
      <c r="K105" s="23">
        <f>+'Entidades de Crédito'!K105+'E.F.C.'!K105</f>
        <v>70101.09599999999</v>
      </c>
      <c r="L105" s="22">
        <f>+'Entidades de Crédito'!L105+'E.F.C.'!L105</f>
        <v>2739.846</v>
      </c>
      <c r="M105" s="23">
        <f>+'Entidades de Crédito'!M105+'E.F.C.'!M105</f>
        <v>39668.224000000002</v>
      </c>
      <c r="N105" s="22">
        <f>+'Entidades de Crédito'!N105+'E.F.C.'!N105</f>
        <v>2128.373</v>
      </c>
    </row>
    <row r="106" spans="1:14" x14ac:dyDescent="0.2">
      <c r="A106" s="21">
        <v>45809</v>
      </c>
      <c r="B106" s="23">
        <f>+'Entidades de Crédito'!B106+'E.F.C.'!B106</f>
        <v>659532.66400000011</v>
      </c>
      <c r="C106" s="22">
        <f>+'Entidades de Crédito'!C106+'E.F.C.'!C106</f>
        <v>16626.647000000001</v>
      </c>
      <c r="D106" s="23">
        <f>+'Entidades de Crédito'!D106+'E.F.C.'!D106</f>
        <v>487836.72899999999</v>
      </c>
      <c r="E106" s="22">
        <f>+'Entidades de Crédito'!E106+'E.F.C.'!E106</f>
        <v>9936.9429999999993</v>
      </c>
      <c r="F106" s="23">
        <f>+'Entidades de Crédito'!F106+'E.F.C.'!F106</f>
        <v>483067.022</v>
      </c>
      <c r="G106" s="23">
        <f>+'Entidades de Crédito'!G106+'E.F.C.'!G106</f>
        <v>14928.504000000001</v>
      </c>
      <c r="H106" s="22">
        <f>+'Entidades de Depósito'!H106+'E.F.C.'!H106</f>
        <v>448.26</v>
      </c>
      <c r="I106" s="23">
        <f>'Entidades de Crédito'!I106+'E.F.C.'!I106</f>
        <v>105879.774</v>
      </c>
      <c r="J106" s="22">
        <f>'Entidades de Crédito'!J106+'E.F.C.'!J106</f>
        <v>4294.8550000000005</v>
      </c>
      <c r="K106" s="23">
        <f>+'Entidades de Crédito'!K106+'E.F.C.'!K106</f>
        <v>72158.888999999996</v>
      </c>
      <c r="L106" s="22">
        <f>+'Entidades de Crédito'!L106+'E.F.C.'!L106</f>
        <v>2756.0280000000002</v>
      </c>
      <c r="M106" s="23">
        <f>+'Entidades de Crédito'!M106+'E.F.C.'!M106</f>
        <v>50887.657000000007</v>
      </c>
      <c r="N106" s="22">
        <f>+'Entidades de Crédito'!N106+'E.F.C.'!N106</f>
        <v>1946.5889999999999</v>
      </c>
    </row>
    <row r="107" spans="1:14" x14ac:dyDescent="0.2">
      <c r="A107" s="21">
        <v>45901</v>
      </c>
      <c r="B107" s="23">
        <f>+'Entidades de Crédito'!B107+'E.F.C.'!B107</f>
        <v>653738.41599999997</v>
      </c>
      <c r="C107" s="22">
        <f>+'Entidades de Crédito'!C107+'E.F.C.'!C107</f>
        <v>15698.054000000002</v>
      </c>
      <c r="D107" s="23">
        <f>+'Entidades de Crédito'!D107+'E.F.C.'!D107</f>
        <v>491866.04300000001</v>
      </c>
      <c r="E107" s="22">
        <f>+'Entidades de Crédito'!E107+'E.F.C.'!E107</f>
        <v>9143.6560000000009</v>
      </c>
      <c r="F107" s="23">
        <f>+'Entidades de Crédito'!F107+'E.F.C.'!F107</f>
        <v>487078.76999999996</v>
      </c>
      <c r="G107" s="23">
        <f>+'Entidades de Crédito'!G107+'E.F.C.'!G107</f>
        <v>14876.62</v>
      </c>
      <c r="H107" s="22">
        <f>+'Entidades de Depósito'!H107+'E.F.C.'!H107</f>
        <v>439.25600000000003</v>
      </c>
      <c r="I107" s="23">
        <f>'Entidades de Crédito'!I107+'E.F.C.'!I107</f>
        <v>108016.82799999998</v>
      </c>
      <c r="J107" s="22">
        <f>'Entidades de Crédito'!J107+'E.F.C.'!J107</f>
        <v>4332.8029999999999</v>
      </c>
      <c r="K107" s="23">
        <f>+'Entidades de Crédito'!K107+'E.F.C.'!K107</f>
        <v>74720.83</v>
      </c>
      <c r="L107" s="22">
        <f>+'Entidades de Crédito'!L107+'E.F.C.'!L107</f>
        <v>2767.3559999999998</v>
      </c>
      <c r="M107" s="23">
        <f>+'Entidades de Crédito'!M107+'E.F.C.'!M107</f>
        <v>38978.924999999996</v>
      </c>
      <c r="N107" s="22">
        <f>+'Entidades de Crédito'!N107+'E.F.C.'!N107</f>
        <v>1782.3389999999999</v>
      </c>
    </row>
    <row r="108" spans="1:14" x14ac:dyDescent="0.2">
      <c r="A108" s="21">
        <v>45992</v>
      </c>
      <c r="B108" s="23">
        <f>+'Entidades de Crédito'!B108+'E.F.C.'!B108</f>
        <v>663314.00599999994</v>
      </c>
      <c r="C108" s="22">
        <f>+'Entidades de Crédito'!C108+'E.F.C.'!C108</f>
        <v>15250.303000000002</v>
      </c>
      <c r="D108" s="23">
        <f>+'Entidades de Crédito'!D108+'E.F.C.'!D108</f>
        <v>496675.84000000003</v>
      </c>
      <c r="E108" s="22">
        <f>+'Entidades de Crédito'!E108+'E.F.C.'!E108</f>
        <v>8777.5849999999991</v>
      </c>
      <c r="F108" s="23">
        <f>+'Entidades de Crédito'!F108+'E.F.C.'!F108</f>
        <v>491547.63899999997</v>
      </c>
      <c r="G108" s="23">
        <f>+'Entidades de Crédito'!G108+'E.F.C.'!G108</f>
        <v>15010.776</v>
      </c>
      <c r="H108" s="22">
        <f>+'Entidades de Depósito'!H108+'E.F.C.'!H108</f>
        <v>411.85500000000002</v>
      </c>
      <c r="I108" s="23">
        <f>'Entidades de Crédito'!I108+'E.F.C.'!I108</f>
        <v>113345.103</v>
      </c>
      <c r="J108" s="22">
        <f>'Entidades de Crédito'!J108+'E.F.C.'!J108</f>
        <v>4343.5969999999998</v>
      </c>
      <c r="K108" s="23">
        <f>+'Entidades de Crédito'!K108+'E.F.C.'!K108</f>
        <v>76947.633999999991</v>
      </c>
      <c r="L108" s="22">
        <f>+'Entidades de Crédito'!L108+'E.F.C.'!L108</f>
        <v>2709.8969999999999</v>
      </c>
      <c r="M108" s="23">
        <f>+'Entidades de Crédito'!M108+'E.F.C.'!M108</f>
        <v>38282.286999999997</v>
      </c>
      <c r="N108" s="22">
        <f>+'Entidades de Crédito'!N108+'E.F.C.'!N108</f>
        <v>1717.2659999999998</v>
      </c>
    </row>
    <row r="109" spans="1:14" x14ac:dyDescent="0.2">
      <c r="A109" s="21">
        <v>46082</v>
      </c>
      <c r="B109" s="23">
        <f>+'Entidades de Crédito'!B109+'E.F.C.'!B109</f>
        <v>667113.1939999999</v>
      </c>
      <c r="C109" s="22">
        <f>+'Entidades de Crédito'!C109+'E.F.C.'!C109</f>
        <v>14587.533000000001</v>
      </c>
      <c r="D109" s="23">
        <f>+'Entidades de Crédito'!D109+'E.F.C.'!D109</f>
        <v>500572.81899999996</v>
      </c>
      <c r="E109" s="22">
        <f>+'Entidades de Crédito'!E109+'E.F.C.'!E109</f>
        <v>7986.4580000000005</v>
      </c>
      <c r="F109" s="23">
        <f>+'Entidades de Crédito'!F109+'E.F.C.'!F109</f>
        <v>495710.29800000001</v>
      </c>
      <c r="G109" s="23">
        <f>+'Entidades de Crédito'!G109+'E.F.C.'!G109</f>
        <v>15109.315999999999</v>
      </c>
      <c r="H109" s="22">
        <f>+'Entidades de Depósito'!H109+'E.F.C.'!H109</f>
        <v>404.16800000000001</v>
      </c>
      <c r="I109" s="23">
        <f>'Entidades de Crédito'!I109+'E.F.C.'!I109</f>
        <v>114743.084</v>
      </c>
      <c r="J109" s="22">
        <f>'Entidades de Crédito'!J109+'E.F.C.'!J109</f>
        <v>4542.7840000000006</v>
      </c>
      <c r="K109" s="23">
        <f>+'Entidades de Crédito'!K109+'E.F.C.'!K109</f>
        <v>79581.75499999999</v>
      </c>
      <c r="L109" s="22">
        <f>+'Entidades de Crédito'!L109+'E.F.C.'!L109</f>
        <v>2840.1690000000003</v>
      </c>
      <c r="M109" s="23">
        <f>+'Entidades de Crédito'!M109+'E.F.C.'!M109</f>
        <v>36687.975000000006</v>
      </c>
      <c r="N109" s="22">
        <f>+'Entidades de Crédito'!N109+'E.F.C.'!N109</f>
        <v>1654.123</v>
      </c>
    </row>
    <row r="110" spans="1:14" x14ac:dyDescent="0.2">
      <c r="B110" s="2"/>
      <c r="C110" s="2"/>
      <c r="D110" s="2"/>
      <c r="E110" s="2"/>
      <c r="F110" s="2"/>
      <c r="G110" s="2"/>
      <c r="H110" s="2"/>
      <c r="I110" s="12"/>
      <c r="J110" s="12"/>
      <c r="K110" s="2"/>
      <c r="L110" s="2"/>
      <c r="M110" s="2"/>
      <c r="N110" s="2"/>
    </row>
    <row r="111" spans="1:14" x14ac:dyDescent="0.2">
      <c r="D111" s="14"/>
      <c r="E111" s="14"/>
    </row>
    <row r="112" spans="1:14" ht="16" customHeight="1" x14ac:dyDescent="0.2">
      <c r="A112" s="25" t="s">
        <v>14</v>
      </c>
      <c r="B112" s="25"/>
      <c r="C112" s="25"/>
      <c r="D112" s="25"/>
      <c r="E112" s="25"/>
      <c r="F112" s="25"/>
      <c r="G112" s="25"/>
      <c r="H112" s="25"/>
      <c r="I112" s="25"/>
      <c r="J112" s="25"/>
      <c r="K112" s="25"/>
      <c r="L112" s="25"/>
      <c r="M112" s="25"/>
      <c r="N112" s="25"/>
    </row>
    <row r="113" spans="1:22" ht="16" customHeight="1" x14ac:dyDescent="0.2">
      <c r="A113" s="25" t="s">
        <v>15</v>
      </c>
      <c r="B113" s="25"/>
      <c r="C113" s="25"/>
      <c r="D113" s="25"/>
      <c r="E113" s="25"/>
      <c r="F113" s="25"/>
      <c r="G113" s="25"/>
      <c r="H113" s="25"/>
      <c r="I113" s="25"/>
      <c r="J113" s="25"/>
      <c r="K113" s="25"/>
      <c r="L113" s="25"/>
      <c r="M113" s="25"/>
      <c r="N113" s="25"/>
      <c r="O113" s="7"/>
      <c r="P113" s="7"/>
      <c r="Q113" s="7"/>
      <c r="R113" s="5"/>
      <c r="S113" s="5"/>
      <c r="T113" s="5"/>
      <c r="U113" s="5"/>
      <c r="V113" s="5"/>
    </row>
    <row r="114" spans="1:22" x14ac:dyDescent="0.2">
      <c r="A114" s="10"/>
      <c r="B114" s="8"/>
      <c r="C114" s="8"/>
      <c r="D114" s="8"/>
      <c r="E114" s="8"/>
      <c r="F114" s="8"/>
      <c r="G114" s="8"/>
      <c r="H114" s="8"/>
      <c r="I114" s="8"/>
      <c r="J114" s="8"/>
      <c r="K114" s="8"/>
      <c r="L114" s="8"/>
      <c r="M114" s="8"/>
      <c r="N114" s="8"/>
      <c r="O114" s="7"/>
      <c r="P114" s="7"/>
      <c r="Q114" s="7"/>
      <c r="R114" s="5"/>
      <c r="S114" s="5"/>
      <c r="T114" s="5"/>
      <c r="U114" s="5"/>
      <c r="V114" s="5"/>
    </row>
    <row r="115" spans="1:22" ht="16" customHeight="1" x14ac:dyDescent="0.2">
      <c r="O115" s="6"/>
      <c r="P115" s="6"/>
      <c r="Q115" s="6"/>
      <c r="R115" s="4"/>
      <c r="S115" s="5"/>
      <c r="T115" s="5"/>
      <c r="U115" s="5"/>
      <c r="V115" s="5"/>
    </row>
    <row r="116" spans="1:22" x14ac:dyDescent="0.2">
      <c r="A116" s="11"/>
      <c r="B116" s="11"/>
      <c r="C116" s="11"/>
      <c r="D116" s="11"/>
      <c r="E116" s="11"/>
      <c r="F116" s="11"/>
      <c r="G116" s="11"/>
      <c r="H116" s="11"/>
      <c r="I116" s="11"/>
      <c r="J116" s="11"/>
      <c r="K116" s="11"/>
      <c r="L116" s="11"/>
      <c r="M116" s="11"/>
      <c r="N116" s="11"/>
      <c r="O116" s="7"/>
      <c r="P116" s="7"/>
      <c r="Q116" s="7"/>
      <c r="R116" s="5"/>
      <c r="S116" s="5"/>
      <c r="T116" s="5"/>
      <c r="U116" s="5"/>
      <c r="V116" s="5"/>
    </row>
    <row r="117" spans="1:22" x14ac:dyDescent="0.2">
      <c r="A117" s="11"/>
      <c r="B117" s="11"/>
      <c r="C117" s="11"/>
      <c r="D117" s="13"/>
      <c r="E117" s="11"/>
      <c r="F117" s="11"/>
      <c r="G117" s="11"/>
      <c r="H117" s="11"/>
      <c r="I117" s="11"/>
      <c r="J117" s="11"/>
      <c r="K117" s="11"/>
      <c r="L117" s="11"/>
      <c r="M117" s="11"/>
      <c r="N117" s="11"/>
    </row>
  </sheetData>
  <mergeCells count="12">
    <mergeCell ref="A113:N113"/>
    <mergeCell ref="A112:N112"/>
    <mergeCell ref="A1:E1"/>
    <mergeCell ref="F4:F6"/>
    <mergeCell ref="A3:A6"/>
    <mergeCell ref="I4:K4"/>
    <mergeCell ref="D4:E5"/>
    <mergeCell ref="B3:C5"/>
    <mergeCell ref="G4:H5"/>
    <mergeCell ref="K5:K6"/>
    <mergeCell ref="M4:N5"/>
    <mergeCell ref="D3:N3"/>
  </mergeCells>
  <pageMargins left="0.7" right="0.7" top="0.75" bottom="0.75" header="0.3" footer="0.3"/>
  <pageSetup paperSize="9"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18848E-8E01-4742-982C-62CE3B658E47}">
  <dimension ref="A1:N116"/>
  <sheetViews>
    <sheetView zoomScale="90" zoomScaleNormal="90" workbookViewId="0">
      <pane xSplit="1" ySplit="6" topLeftCell="B85" activePane="bottomRight" state="frozen"/>
      <selection pane="topRight" activeCell="B1" sqref="B1"/>
      <selection pane="bottomLeft" activeCell="A7" sqref="A7"/>
      <selection pane="bottomRight" activeCell="F101" sqref="F101:F109"/>
    </sheetView>
  </sheetViews>
  <sheetFormatPr baseColWidth="10" defaultRowHeight="16" x14ac:dyDescent="0.2"/>
  <cols>
    <col min="1" max="1" width="9.83203125" style="3" customWidth="1"/>
    <col min="2" max="2" width="15.6640625" customWidth="1"/>
    <col min="3" max="3" width="12.83203125" customWidth="1"/>
    <col min="4" max="4" width="12.5" customWidth="1"/>
    <col min="5" max="6" width="18.1640625" customWidth="1"/>
    <col min="7" max="7" width="16.5" customWidth="1"/>
    <col min="8" max="8" width="13.83203125" customWidth="1"/>
    <col min="9" max="9" width="11.1640625" customWidth="1"/>
    <col min="10" max="10" width="13.83203125" customWidth="1"/>
    <col min="11" max="11" width="21.5" customWidth="1"/>
    <col min="12" max="12" width="13.5" customWidth="1"/>
    <col min="14" max="14" width="18.1640625" customWidth="1"/>
  </cols>
  <sheetData>
    <row r="1" spans="1:14" x14ac:dyDescent="0.2">
      <c r="A1" s="38" t="s">
        <v>3</v>
      </c>
      <c r="B1" s="38"/>
      <c r="C1" s="38"/>
      <c r="D1" s="38"/>
      <c r="E1" s="38"/>
    </row>
    <row r="2" spans="1:14" ht="17" thickBot="1" x14ac:dyDescent="0.25"/>
    <row r="3" spans="1:14" ht="17" customHeight="1" thickBot="1" x14ac:dyDescent="0.25">
      <c r="A3" s="29"/>
      <c r="B3" s="33" t="s">
        <v>11</v>
      </c>
      <c r="C3" s="34"/>
      <c r="D3" s="36" t="s">
        <v>0</v>
      </c>
      <c r="E3" s="37"/>
      <c r="F3" s="37"/>
      <c r="G3" s="37"/>
      <c r="H3" s="37"/>
      <c r="I3" s="37"/>
      <c r="J3" s="37"/>
      <c r="K3" s="37"/>
      <c r="L3" s="37"/>
      <c r="M3" s="37"/>
      <c r="N3" s="37"/>
    </row>
    <row r="4" spans="1:14" ht="27" customHeight="1" thickBot="1" x14ac:dyDescent="0.25">
      <c r="A4" s="29"/>
      <c r="B4" s="30"/>
      <c r="C4" s="32"/>
      <c r="D4" s="30" t="s">
        <v>6</v>
      </c>
      <c r="E4" s="32"/>
      <c r="F4" s="27" t="s">
        <v>8</v>
      </c>
      <c r="G4" s="30" t="s">
        <v>9</v>
      </c>
      <c r="H4" s="32"/>
      <c r="I4" s="30" t="s">
        <v>12</v>
      </c>
      <c r="J4" s="31"/>
      <c r="K4" s="31"/>
      <c r="L4" s="16"/>
      <c r="M4" s="30" t="s">
        <v>10</v>
      </c>
      <c r="N4" s="34"/>
    </row>
    <row r="5" spans="1:14" ht="32" customHeight="1" thickBot="1" x14ac:dyDescent="0.25">
      <c r="A5" s="29"/>
      <c r="B5" s="30"/>
      <c r="C5" s="32"/>
      <c r="D5" s="30"/>
      <c r="E5" s="32"/>
      <c r="F5" s="27"/>
      <c r="G5" s="30"/>
      <c r="H5" s="32"/>
      <c r="I5" s="15"/>
      <c r="J5" s="16"/>
      <c r="K5" s="33" t="s">
        <v>13</v>
      </c>
      <c r="L5" s="19"/>
      <c r="M5" s="30"/>
      <c r="N5" s="32"/>
    </row>
    <row r="6" spans="1:14" ht="28.5" customHeight="1" thickBot="1" x14ac:dyDescent="0.25">
      <c r="A6" s="29"/>
      <c r="B6" s="17"/>
      <c r="C6" s="1" t="s">
        <v>7</v>
      </c>
      <c r="D6" s="17"/>
      <c r="E6" s="1" t="s">
        <v>7</v>
      </c>
      <c r="F6" s="28"/>
      <c r="G6" s="18"/>
      <c r="H6" s="1" t="s">
        <v>7</v>
      </c>
      <c r="I6" s="18"/>
      <c r="J6" s="1" t="s">
        <v>1</v>
      </c>
      <c r="K6" s="35"/>
      <c r="L6" s="1" t="s">
        <v>1</v>
      </c>
      <c r="M6" s="18"/>
      <c r="N6" s="1" t="s">
        <v>1</v>
      </c>
    </row>
    <row r="7" spans="1:14" x14ac:dyDescent="0.2">
      <c r="A7" s="20">
        <v>36770</v>
      </c>
      <c r="B7" s="23">
        <f t="shared" ref="B7:B70" si="0">D7+G7+I7+M7</f>
        <v>163236.82999999999</v>
      </c>
      <c r="C7" s="22">
        <f t="shared" ref="C7:C70" si="1">E7+H7+J7+N7</f>
        <v>784.66899999999998</v>
      </c>
      <c r="D7" s="23">
        <v>156220.495</v>
      </c>
      <c r="E7" s="22">
        <v>728.23</v>
      </c>
      <c r="F7" s="23">
        <v>148099.038</v>
      </c>
      <c r="G7" s="23">
        <v>7016.335</v>
      </c>
      <c r="H7" s="22">
        <v>56.439</v>
      </c>
      <c r="I7" s="24"/>
      <c r="J7" s="24"/>
      <c r="K7" s="23">
        <v>19025.243999999999</v>
      </c>
      <c r="L7" s="22">
        <v>284.46199999999999</v>
      </c>
      <c r="M7" s="23"/>
      <c r="N7" s="22"/>
    </row>
    <row r="8" spans="1:14" x14ac:dyDescent="0.2">
      <c r="A8" s="21">
        <v>36861</v>
      </c>
      <c r="B8" s="23">
        <f t="shared" si="0"/>
        <v>173869.34299999999</v>
      </c>
      <c r="C8" s="22">
        <f t="shared" si="1"/>
        <v>783.87900000000002</v>
      </c>
      <c r="D8" s="23">
        <v>166525.61799999999</v>
      </c>
      <c r="E8" s="22">
        <v>726.303</v>
      </c>
      <c r="F8" s="23">
        <v>158138.927</v>
      </c>
      <c r="G8" s="23">
        <v>7343.7250000000004</v>
      </c>
      <c r="H8" s="22">
        <v>57.576000000000001</v>
      </c>
      <c r="I8" s="24"/>
      <c r="J8" s="24"/>
      <c r="K8" s="23">
        <v>20738.087</v>
      </c>
      <c r="L8" s="22">
        <v>283.28100000000001</v>
      </c>
      <c r="M8" s="23"/>
      <c r="N8" s="22"/>
    </row>
    <row r="9" spans="1:14" x14ac:dyDescent="0.2">
      <c r="A9" s="21">
        <v>36951</v>
      </c>
      <c r="B9" s="23">
        <f t="shared" si="0"/>
        <v>180283.402</v>
      </c>
      <c r="C9" s="22">
        <f t="shared" si="1"/>
        <v>793.99099999999999</v>
      </c>
      <c r="D9" s="23">
        <v>172633.139</v>
      </c>
      <c r="E9" s="22">
        <v>734.74699999999996</v>
      </c>
      <c r="F9" s="23">
        <v>164728.45199999999</v>
      </c>
      <c r="G9" s="23">
        <v>7650.2629999999999</v>
      </c>
      <c r="H9" s="22">
        <v>59.244</v>
      </c>
      <c r="I9" s="24"/>
      <c r="J9" s="24"/>
      <c r="K9" s="23">
        <v>22202.383000000002</v>
      </c>
      <c r="L9" s="22">
        <v>333.62</v>
      </c>
      <c r="M9" s="23"/>
      <c r="N9" s="22"/>
    </row>
    <row r="10" spans="1:14" x14ac:dyDescent="0.2">
      <c r="A10" s="21">
        <v>37043</v>
      </c>
      <c r="B10" s="23">
        <f t="shared" si="0"/>
        <v>190364.63999999998</v>
      </c>
      <c r="C10" s="22">
        <f t="shared" si="1"/>
        <v>802.78400000000011</v>
      </c>
      <c r="D10" s="23">
        <v>182422.51199999999</v>
      </c>
      <c r="E10" s="22">
        <v>749.21900000000005</v>
      </c>
      <c r="F10" s="23">
        <v>174031.19699999999</v>
      </c>
      <c r="G10" s="23">
        <v>7942.1279999999997</v>
      </c>
      <c r="H10" s="22">
        <v>53.564999999999998</v>
      </c>
      <c r="I10" s="24"/>
      <c r="J10" s="24"/>
      <c r="K10" s="23">
        <v>24363.226999999999</v>
      </c>
      <c r="L10" s="22">
        <v>350.54399999999998</v>
      </c>
      <c r="M10" s="23"/>
      <c r="N10" s="22"/>
    </row>
    <row r="11" spans="1:14" x14ac:dyDescent="0.2">
      <c r="A11" s="21">
        <v>37135</v>
      </c>
      <c r="B11" s="23">
        <f t="shared" si="0"/>
        <v>195495.302</v>
      </c>
      <c r="C11" s="22">
        <f t="shared" si="1"/>
        <v>845.02800000000002</v>
      </c>
      <c r="D11" s="23">
        <v>187346.764</v>
      </c>
      <c r="E11" s="22">
        <v>787.702</v>
      </c>
      <c r="F11" s="23">
        <v>179934.73199999999</v>
      </c>
      <c r="G11" s="23">
        <v>8148.5379999999996</v>
      </c>
      <c r="H11" s="22">
        <v>57.326000000000001</v>
      </c>
      <c r="I11" s="24"/>
      <c r="J11" s="24"/>
      <c r="K11" s="23">
        <v>24953.226999999999</v>
      </c>
      <c r="L11" s="22">
        <v>412.77300000000002</v>
      </c>
      <c r="M11" s="23"/>
      <c r="N11" s="22"/>
    </row>
    <row r="12" spans="1:14" x14ac:dyDescent="0.2">
      <c r="A12" s="21">
        <v>37226</v>
      </c>
      <c r="B12" s="23">
        <f t="shared" si="0"/>
        <v>202774.13399999999</v>
      </c>
      <c r="C12" s="22">
        <f t="shared" si="1"/>
        <v>876.75200000000007</v>
      </c>
      <c r="D12" s="23">
        <v>194202.09299999999</v>
      </c>
      <c r="E12" s="22">
        <v>819.07100000000003</v>
      </c>
      <c r="F12" s="23">
        <v>186493.87599999999</v>
      </c>
      <c r="G12" s="23">
        <v>8572.0409999999993</v>
      </c>
      <c r="H12" s="22">
        <v>57.680999999999997</v>
      </c>
      <c r="I12" s="24"/>
      <c r="J12" s="24"/>
      <c r="K12" s="23">
        <v>25881.991999999998</v>
      </c>
      <c r="L12" s="22">
        <v>367.83300000000003</v>
      </c>
      <c r="M12" s="23"/>
      <c r="N12" s="22"/>
    </row>
    <row r="13" spans="1:14" x14ac:dyDescent="0.2">
      <c r="A13" s="21">
        <v>37316</v>
      </c>
      <c r="B13" s="23">
        <f t="shared" si="0"/>
        <v>211151.935</v>
      </c>
      <c r="C13" s="22">
        <f t="shared" si="1"/>
        <v>939.27600000000007</v>
      </c>
      <c r="D13" s="23">
        <v>202226.63</v>
      </c>
      <c r="E13" s="22">
        <v>874.55100000000004</v>
      </c>
      <c r="F13" s="23">
        <v>194390.25399999999</v>
      </c>
      <c r="G13" s="23">
        <v>8925.3050000000003</v>
      </c>
      <c r="H13" s="22">
        <v>64.724999999999994</v>
      </c>
      <c r="I13" s="24"/>
      <c r="J13" s="24"/>
      <c r="K13" s="23">
        <v>27382.475999999999</v>
      </c>
      <c r="L13" s="22">
        <v>404.935</v>
      </c>
      <c r="M13" s="23"/>
      <c r="N13" s="22"/>
    </row>
    <row r="14" spans="1:14" x14ac:dyDescent="0.2">
      <c r="A14" s="21">
        <v>37408</v>
      </c>
      <c r="B14" s="23">
        <f t="shared" si="0"/>
        <v>222637.86199999999</v>
      </c>
      <c r="C14" s="22">
        <f t="shared" si="1"/>
        <v>986.61799999999994</v>
      </c>
      <c r="D14" s="23">
        <v>213228.954</v>
      </c>
      <c r="E14" s="22">
        <v>920.19399999999996</v>
      </c>
      <c r="F14" s="23">
        <v>204903.16899999999</v>
      </c>
      <c r="G14" s="23">
        <v>9408.9079999999994</v>
      </c>
      <c r="H14" s="22">
        <v>66.424000000000007</v>
      </c>
      <c r="I14" s="24"/>
      <c r="J14" s="24"/>
      <c r="K14" s="23">
        <v>27724.208999999999</v>
      </c>
      <c r="L14" s="22">
        <v>420.423</v>
      </c>
      <c r="M14" s="23"/>
      <c r="N14" s="22"/>
    </row>
    <row r="15" spans="1:14" x14ac:dyDescent="0.2">
      <c r="A15" s="21">
        <v>37500</v>
      </c>
      <c r="B15" s="23">
        <f t="shared" si="0"/>
        <v>231574.614</v>
      </c>
      <c r="C15" s="22">
        <f t="shared" si="1"/>
        <v>1035.595</v>
      </c>
      <c r="D15" s="23">
        <v>221782.75399999999</v>
      </c>
      <c r="E15" s="22">
        <v>968.04300000000001</v>
      </c>
      <c r="F15" s="23">
        <v>213243.52299999999</v>
      </c>
      <c r="G15" s="23">
        <v>9791.86</v>
      </c>
      <c r="H15" s="22">
        <v>67.552000000000007</v>
      </c>
      <c r="I15" s="24"/>
      <c r="J15" s="24"/>
      <c r="K15" s="23">
        <v>27333.469000000001</v>
      </c>
      <c r="L15" s="22">
        <v>436.28100000000001</v>
      </c>
      <c r="M15" s="23"/>
      <c r="N15" s="22"/>
    </row>
    <row r="16" spans="1:14" x14ac:dyDescent="0.2">
      <c r="A16" s="21">
        <v>37591</v>
      </c>
      <c r="B16" s="23">
        <f t="shared" si="0"/>
        <v>231721.24799999999</v>
      </c>
      <c r="C16" s="22">
        <f t="shared" si="1"/>
        <v>996.33</v>
      </c>
      <c r="D16" s="23">
        <v>221490.39799999999</v>
      </c>
      <c r="E16" s="22">
        <v>930.601</v>
      </c>
      <c r="F16" s="23">
        <v>212554.62899999999</v>
      </c>
      <c r="G16" s="23">
        <v>10230.85</v>
      </c>
      <c r="H16" s="22">
        <v>65.728999999999999</v>
      </c>
      <c r="I16" s="24"/>
      <c r="J16" s="24"/>
      <c r="K16" s="23">
        <v>27136.213</v>
      </c>
      <c r="L16" s="22">
        <v>418.52300000000002</v>
      </c>
      <c r="M16" s="23"/>
      <c r="N16" s="22"/>
    </row>
    <row r="17" spans="1:14" x14ac:dyDescent="0.2">
      <c r="A17" s="21">
        <v>37681</v>
      </c>
      <c r="B17" s="23">
        <f t="shared" si="0"/>
        <v>240777.21299999999</v>
      </c>
      <c r="C17" s="22">
        <f t="shared" si="1"/>
        <v>999.36800000000005</v>
      </c>
      <c r="D17" s="23">
        <v>230032.50399999999</v>
      </c>
      <c r="E17" s="22">
        <v>930.447</v>
      </c>
      <c r="F17" s="23">
        <v>221324.114</v>
      </c>
      <c r="G17" s="23">
        <v>10744.709000000001</v>
      </c>
      <c r="H17" s="22">
        <v>68.921000000000006</v>
      </c>
      <c r="I17" s="24"/>
      <c r="J17" s="24"/>
      <c r="K17" s="23">
        <v>27566.191999999999</v>
      </c>
      <c r="L17" s="22">
        <v>430.21800000000002</v>
      </c>
      <c r="M17" s="23"/>
      <c r="N17" s="22"/>
    </row>
    <row r="18" spans="1:14" x14ac:dyDescent="0.2">
      <c r="A18" s="21">
        <v>37773</v>
      </c>
      <c r="B18" s="23">
        <f t="shared" si="0"/>
        <v>253269.32500000001</v>
      </c>
      <c r="C18" s="22">
        <f t="shared" si="1"/>
        <v>969.08399999999995</v>
      </c>
      <c r="D18" s="23">
        <v>241700.739</v>
      </c>
      <c r="E18" s="22">
        <v>896.35599999999999</v>
      </c>
      <c r="F18" s="23">
        <v>233016.644</v>
      </c>
      <c r="G18" s="23">
        <v>11568.585999999999</v>
      </c>
      <c r="H18" s="22">
        <v>72.727999999999994</v>
      </c>
      <c r="I18" s="24"/>
      <c r="J18" s="24"/>
      <c r="K18" s="23">
        <v>27958.699000000001</v>
      </c>
      <c r="L18" s="22">
        <v>478.06299999999999</v>
      </c>
      <c r="M18" s="23"/>
      <c r="N18" s="22"/>
    </row>
    <row r="19" spans="1:14" x14ac:dyDescent="0.2">
      <c r="A19" s="21">
        <v>37865</v>
      </c>
      <c r="B19" s="23">
        <f t="shared" si="0"/>
        <v>261335.06100000002</v>
      </c>
      <c r="C19" s="22">
        <f t="shared" si="1"/>
        <v>1009.7520000000001</v>
      </c>
      <c r="D19" s="23">
        <v>249233.342</v>
      </c>
      <c r="E19" s="22">
        <v>931.99400000000003</v>
      </c>
      <c r="F19" s="23">
        <v>240248.82399999999</v>
      </c>
      <c r="G19" s="23">
        <v>12101.718999999999</v>
      </c>
      <c r="H19" s="22">
        <v>77.757999999999996</v>
      </c>
      <c r="I19" s="24"/>
      <c r="J19" s="24"/>
      <c r="K19" s="23">
        <v>28834.708999999999</v>
      </c>
      <c r="L19" s="22">
        <v>487.52600000000001</v>
      </c>
      <c r="M19" s="23"/>
      <c r="N19" s="22"/>
    </row>
    <row r="20" spans="1:14" x14ac:dyDescent="0.2">
      <c r="A20" s="21">
        <v>37956</v>
      </c>
      <c r="B20" s="23">
        <f t="shared" si="0"/>
        <v>271127.68100000004</v>
      </c>
      <c r="C20" s="22">
        <f t="shared" si="1"/>
        <v>944.18</v>
      </c>
      <c r="D20" s="23">
        <v>258407.89</v>
      </c>
      <c r="E20" s="22">
        <v>876.96199999999999</v>
      </c>
      <c r="F20" s="23">
        <v>249182.041</v>
      </c>
      <c r="G20" s="23">
        <v>12719.790999999999</v>
      </c>
      <c r="H20" s="22">
        <v>67.218000000000004</v>
      </c>
      <c r="I20" s="24"/>
      <c r="J20" s="24"/>
      <c r="K20" s="23">
        <v>26747.88</v>
      </c>
      <c r="L20" s="22">
        <v>451.6</v>
      </c>
      <c r="M20" s="23"/>
      <c r="N20" s="22"/>
    </row>
    <row r="21" spans="1:14" x14ac:dyDescent="0.2">
      <c r="A21" s="21">
        <v>38047</v>
      </c>
      <c r="B21" s="23">
        <f t="shared" si="0"/>
        <v>283590.701</v>
      </c>
      <c r="C21" s="22">
        <f t="shared" si="1"/>
        <v>933.18100000000004</v>
      </c>
      <c r="D21" s="23">
        <v>270001.44699999999</v>
      </c>
      <c r="E21" s="22">
        <v>861.96500000000003</v>
      </c>
      <c r="F21" s="23">
        <v>260757.111</v>
      </c>
      <c r="G21" s="23">
        <v>13589.254000000001</v>
      </c>
      <c r="H21" s="22">
        <v>71.215999999999994</v>
      </c>
      <c r="I21" s="24"/>
      <c r="J21" s="24"/>
      <c r="K21" s="23">
        <v>27373.276999999998</v>
      </c>
      <c r="L21" s="22">
        <v>454.26</v>
      </c>
      <c r="M21" s="23"/>
      <c r="N21" s="22"/>
    </row>
    <row r="22" spans="1:14" x14ac:dyDescent="0.2">
      <c r="A22" s="21">
        <v>38139</v>
      </c>
      <c r="B22" s="23">
        <f t="shared" si="0"/>
        <v>296507.91499999998</v>
      </c>
      <c r="C22" s="22">
        <f t="shared" si="1"/>
        <v>904.92600000000004</v>
      </c>
      <c r="D22" s="23">
        <v>281764.50799999997</v>
      </c>
      <c r="E22" s="22">
        <v>831.92700000000002</v>
      </c>
      <c r="F22" s="23">
        <v>272904.01699999999</v>
      </c>
      <c r="G22" s="23">
        <v>14743.406999999999</v>
      </c>
      <c r="H22" s="22">
        <v>72.998999999999995</v>
      </c>
      <c r="I22" s="24"/>
      <c r="J22" s="24"/>
      <c r="K22" s="23">
        <v>28191.923999999999</v>
      </c>
      <c r="L22" s="22">
        <v>459.786</v>
      </c>
      <c r="M22" s="23"/>
      <c r="N22" s="22"/>
    </row>
    <row r="23" spans="1:14" x14ac:dyDescent="0.2">
      <c r="A23" s="21">
        <v>38231</v>
      </c>
      <c r="B23" s="23">
        <f t="shared" si="0"/>
        <v>309455.83600000001</v>
      </c>
      <c r="C23" s="22">
        <f t="shared" si="1"/>
        <v>946.54100000000005</v>
      </c>
      <c r="D23" s="23">
        <v>293928.21000000002</v>
      </c>
      <c r="E23" s="22">
        <v>872.47400000000005</v>
      </c>
      <c r="F23" s="23">
        <v>284682.81300000002</v>
      </c>
      <c r="G23" s="23">
        <v>15527.626</v>
      </c>
      <c r="H23" s="22">
        <v>74.066999999999993</v>
      </c>
      <c r="I23" s="24"/>
      <c r="J23" s="24"/>
      <c r="K23" s="23">
        <v>28685.116000000002</v>
      </c>
      <c r="L23" s="22">
        <v>462.63900000000001</v>
      </c>
      <c r="M23" s="23"/>
      <c r="N23" s="22"/>
    </row>
    <row r="24" spans="1:14" x14ac:dyDescent="0.2">
      <c r="A24" s="21">
        <v>38322</v>
      </c>
      <c r="B24" s="23">
        <f t="shared" si="0"/>
        <v>328486.75099999999</v>
      </c>
      <c r="C24" s="22">
        <f t="shared" si="1"/>
        <v>918.8420000000001</v>
      </c>
      <c r="D24" s="23">
        <v>311969.51</v>
      </c>
      <c r="E24" s="22">
        <v>845.28200000000004</v>
      </c>
      <c r="F24" s="23">
        <v>302724.72100000002</v>
      </c>
      <c r="G24" s="23">
        <v>16517.241000000002</v>
      </c>
      <c r="H24" s="22">
        <v>73.56</v>
      </c>
      <c r="I24" s="24"/>
      <c r="J24" s="24"/>
      <c r="K24" s="23">
        <v>28586.673999999999</v>
      </c>
      <c r="L24" s="22">
        <v>471.61099999999999</v>
      </c>
      <c r="M24" s="23"/>
      <c r="N24" s="22"/>
    </row>
    <row r="25" spans="1:14" x14ac:dyDescent="0.2">
      <c r="A25" s="21">
        <v>38412</v>
      </c>
      <c r="B25" s="23">
        <f t="shared" si="0"/>
        <v>345850.48800000001</v>
      </c>
      <c r="C25" s="22">
        <f t="shared" si="1"/>
        <v>1032.943</v>
      </c>
      <c r="D25" s="23">
        <v>328357.00300000003</v>
      </c>
      <c r="E25" s="22">
        <v>931.39</v>
      </c>
      <c r="F25" s="23">
        <v>318697.76299999998</v>
      </c>
      <c r="G25" s="23">
        <v>17493.485000000001</v>
      </c>
      <c r="H25" s="22">
        <v>101.553</v>
      </c>
      <c r="I25" s="24"/>
      <c r="J25" s="24"/>
      <c r="K25" s="23">
        <v>29362.03</v>
      </c>
      <c r="L25" s="22">
        <v>511.142</v>
      </c>
      <c r="M25" s="23"/>
      <c r="N25" s="22"/>
    </row>
    <row r="26" spans="1:14" x14ac:dyDescent="0.2">
      <c r="A26" s="21">
        <v>38504</v>
      </c>
      <c r="B26" s="23">
        <f t="shared" si="0"/>
        <v>389069.27599999995</v>
      </c>
      <c r="C26" s="22">
        <f t="shared" si="1"/>
        <v>1526.4349999999999</v>
      </c>
      <c r="D26" s="23">
        <v>369733.75199999998</v>
      </c>
      <c r="E26" s="22">
        <v>1388.6990000000001</v>
      </c>
      <c r="F26" s="23">
        <v>359504.19500000001</v>
      </c>
      <c r="G26" s="23">
        <v>19335.524000000001</v>
      </c>
      <c r="H26" s="22">
        <v>137.73599999999999</v>
      </c>
      <c r="I26" s="24"/>
      <c r="J26" s="24"/>
      <c r="K26" s="23">
        <v>31905.949000000001</v>
      </c>
      <c r="L26" s="22">
        <v>562.73299999999995</v>
      </c>
      <c r="M26" s="23"/>
      <c r="N26" s="22"/>
    </row>
    <row r="27" spans="1:14" x14ac:dyDescent="0.2">
      <c r="A27" s="21">
        <v>38596</v>
      </c>
      <c r="B27" s="23">
        <f t="shared" si="0"/>
        <v>412452.18199999997</v>
      </c>
      <c r="C27" s="22">
        <f t="shared" si="1"/>
        <v>1624.4390000000001</v>
      </c>
      <c r="D27" s="23">
        <v>392063.41499999998</v>
      </c>
      <c r="E27" s="22">
        <v>1487.7550000000001</v>
      </c>
      <c r="F27" s="23">
        <v>381244.103</v>
      </c>
      <c r="G27" s="23">
        <v>20388.767</v>
      </c>
      <c r="H27" s="22">
        <v>136.684</v>
      </c>
      <c r="I27" s="24"/>
      <c r="J27" s="24"/>
      <c r="K27" s="23">
        <v>33260.887999999999</v>
      </c>
      <c r="L27" s="22">
        <v>591.04600000000005</v>
      </c>
      <c r="M27" s="23"/>
      <c r="N27" s="22"/>
    </row>
    <row r="28" spans="1:14" x14ac:dyDescent="0.2">
      <c r="A28" s="21">
        <v>38687</v>
      </c>
      <c r="B28" s="23">
        <f t="shared" si="0"/>
        <v>442746.55099999998</v>
      </c>
      <c r="C28" s="22">
        <f t="shared" si="1"/>
        <v>1591.9079999999999</v>
      </c>
      <c r="D28" s="23">
        <v>421175.77299999999</v>
      </c>
      <c r="E28" s="22">
        <v>1462.78</v>
      </c>
      <c r="F28" s="23">
        <v>409821.91</v>
      </c>
      <c r="G28" s="23">
        <v>21570.777999999998</v>
      </c>
      <c r="H28" s="22">
        <v>129.12799999999999</v>
      </c>
      <c r="I28" s="24"/>
      <c r="J28" s="24"/>
      <c r="K28" s="23">
        <v>34411.330999999998</v>
      </c>
      <c r="L28" s="22">
        <v>603.63900000000001</v>
      </c>
      <c r="M28" s="23"/>
      <c r="N28" s="22"/>
    </row>
    <row r="29" spans="1:14" x14ac:dyDescent="0.2">
      <c r="A29" s="21">
        <v>38777</v>
      </c>
      <c r="B29" s="23">
        <f t="shared" si="0"/>
        <v>468333.52899999998</v>
      </c>
      <c r="C29" s="22">
        <f t="shared" si="1"/>
        <v>1733.404</v>
      </c>
      <c r="D29" s="23">
        <v>445784.13</v>
      </c>
      <c r="E29" s="22">
        <v>1595.8209999999999</v>
      </c>
      <c r="F29" s="23">
        <v>433844.10200000001</v>
      </c>
      <c r="G29" s="23">
        <v>22549.399000000001</v>
      </c>
      <c r="H29" s="22">
        <v>137.583</v>
      </c>
      <c r="I29" s="24"/>
      <c r="J29" s="24"/>
      <c r="K29" s="23">
        <v>34685.904999999999</v>
      </c>
      <c r="L29" s="22">
        <v>665.59199999999998</v>
      </c>
      <c r="M29" s="23"/>
      <c r="N29" s="22"/>
    </row>
    <row r="30" spans="1:14" x14ac:dyDescent="0.2">
      <c r="A30" s="21">
        <v>38869</v>
      </c>
      <c r="B30" s="23">
        <f t="shared" si="0"/>
        <v>495882.815</v>
      </c>
      <c r="C30" s="22">
        <f t="shared" si="1"/>
        <v>1823.1559999999999</v>
      </c>
      <c r="D30" s="23">
        <v>472219.02399999998</v>
      </c>
      <c r="E30" s="22">
        <v>1672.5450000000001</v>
      </c>
      <c r="F30" s="23">
        <v>459605.04399999999</v>
      </c>
      <c r="G30" s="23">
        <v>23663.791000000001</v>
      </c>
      <c r="H30" s="22">
        <v>150.61099999999999</v>
      </c>
      <c r="I30" s="24"/>
      <c r="J30" s="24"/>
      <c r="K30" s="23">
        <v>36664.343000000001</v>
      </c>
      <c r="L30" s="22">
        <v>679.76</v>
      </c>
      <c r="M30" s="23"/>
      <c r="N30" s="22"/>
    </row>
    <row r="31" spans="1:14" x14ac:dyDescent="0.2">
      <c r="A31" s="21">
        <v>38961</v>
      </c>
      <c r="B31" s="23">
        <f t="shared" si="0"/>
        <v>516530.05800000002</v>
      </c>
      <c r="C31" s="22">
        <f t="shared" si="1"/>
        <v>2051.7179999999998</v>
      </c>
      <c r="D31" s="23">
        <v>492323.97899999999</v>
      </c>
      <c r="E31" s="22">
        <v>1884.1559999999999</v>
      </c>
      <c r="F31" s="23">
        <v>478877.761</v>
      </c>
      <c r="G31" s="23">
        <v>24206.079000000002</v>
      </c>
      <c r="H31" s="22">
        <v>167.56200000000001</v>
      </c>
      <c r="I31" s="24"/>
      <c r="J31" s="24"/>
      <c r="K31" s="23">
        <v>37735.137000000002</v>
      </c>
      <c r="L31" s="22">
        <v>749.029</v>
      </c>
      <c r="M31" s="23"/>
      <c r="N31" s="22"/>
    </row>
    <row r="32" spans="1:14" x14ac:dyDescent="0.2">
      <c r="A32" s="21">
        <v>39052</v>
      </c>
      <c r="B32" s="23">
        <f t="shared" si="0"/>
        <v>543307.14</v>
      </c>
      <c r="C32" s="22">
        <f t="shared" si="1"/>
        <v>2135.114</v>
      </c>
      <c r="D32" s="23">
        <v>518359.88799999998</v>
      </c>
      <c r="E32" s="22">
        <v>1971.2639999999999</v>
      </c>
      <c r="F32" s="23">
        <v>504072.29</v>
      </c>
      <c r="G32" s="23">
        <v>24947.252</v>
      </c>
      <c r="H32" s="22">
        <v>163.85</v>
      </c>
      <c r="I32" s="24"/>
      <c r="J32" s="24"/>
      <c r="K32" s="23">
        <v>39181.928999999996</v>
      </c>
      <c r="L32" s="22">
        <v>796.53499999999997</v>
      </c>
      <c r="M32" s="23"/>
      <c r="N32" s="22"/>
    </row>
    <row r="33" spans="1:14" x14ac:dyDescent="0.2">
      <c r="A33" s="21">
        <v>39142</v>
      </c>
      <c r="B33" s="23">
        <f t="shared" si="0"/>
        <v>700555.86399999994</v>
      </c>
      <c r="C33" s="22">
        <f t="shared" si="1"/>
        <v>4841.5119999999997</v>
      </c>
      <c r="D33" s="23">
        <v>539212.51100000006</v>
      </c>
      <c r="E33" s="22">
        <v>2340.4360000000001</v>
      </c>
      <c r="F33" s="23">
        <v>525668.26599999995</v>
      </c>
      <c r="G33" s="23">
        <v>25584.641</v>
      </c>
      <c r="H33" s="22">
        <v>183.62799999999999</v>
      </c>
      <c r="I33" s="23">
        <v>77327.965000000011</v>
      </c>
      <c r="J33" s="22">
        <v>1764.114</v>
      </c>
      <c r="K33" s="23">
        <v>39994.014000000003</v>
      </c>
      <c r="L33" s="22">
        <v>820.62</v>
      </c>
      <c r="M33" s="23">
        <v>58430.747000000003</v>
      </c>
      <c r="N33" s="22">
        <v>553.33399999999995</v>
      </c>
    </row>
    <row r="34" spans="1:14" x14ac:dyDescent="0.2">
      <c r="A34" s="21">
        <v>39234</v>
      </c>
      <c r="B34" s="23">
        <f t="shared" si="0"/>
        <v>733290.32199999993</v>
      </c>
      <c r="C34" s="22">
        <f t="shared" si="1"/>
        <v>5585.6390000000001</v>
      </c>
      <c r="D34" s="23">
        <v>561604.33499999996</v>
      </c>
      <c r="E34" s="22">
        <v>2662.4989999999998</v>
      </c>
      <c r="F34" s="23">
        <v>546655.53700000001</v>
      </c>
      <c r="G34" s="23">
        <v>26371.032999999999</v>
      </c>
      <c r="H34" s="22">
        <v>206.85599999999999</v>
      </c>
      <c r="I34" s="23">
        <v>84348.329999999987</v>
      </c>
      <c r="J34" s="22">
        <v>1995.8140000000001</v>
      </c>
      <c r="K34" s="23">
        <v>45234.972000000002</v>
      </c>
      <c r="L34" s="22">
        <v>1010.365</v>
      </c>
      <c r="M34" s="23">
        <v>60966.623999999996</v>
      </c>
      <c r="N34" s="22">
        <v>720.47</v>
      </c>
    </row>
    <row r="35" spans="1:14" x14ac:dyDescent="0.2">
      <c r="A35" s="21">
        <v>39326</v>
      </c>
      <c r="B35" s="23">
        <f t="shared" si="0"/>
        <v>745736.57799999998</v>
      </c>
      <c r="C35" s="22">
        <f t="shared" si="1"/>
        <v>6632.0659999999998</v>
      </c>
      <c r="D35" s="23">
        <v>576483.04700000002</v>
      </c>
      <c r="E35" s="22">
        <v>3423.1289999999999</v>
      </c>
      <c r="F35" s="23">
        <v>561515.47900000005</v>
      </c>
      <c r="G35" s="23">
        <v>27060.289000000001</v>
      </c>
      <c r="H35" s="22">
        <v>238.571</v>
      </c>
      <c r="I35" s="23">
        <v>85300.53</v>
      </c>
      <c r="J35" s="22">
        <v>2274.6460000000002</v>
      </c>
      <c r="K35" s="23">
        <v>45577.027000000002</v>
      </c>
      <c r="L35" s="22">
        <v>1144.5219999999999</v>
      </c>
      <c r="M35" s="23">
        <v>56892.712</v>
      </c>
      <c r="N35" s="22">
        <v>695.72</v>
      </c>
    </row>
    <row r="36" spans="1:14" x14ac:dyDescent="0.2">
      <c r="A36" s="21">
        <v>39417</v>
      </c>
      <c r="B36" s="23">
        <f t="shared" si="0"/>
        <v>764583.72</v>
      </c>
      <c r="C36" s="22">
        <f t="shared" si="1"/>
        <v>7489.887999999999</v>
      </c>
      <c r="D36" s="23">
        <v>589144.44900000002</v>
      </c>
      <c r="E36" s="22">
        <v>3964.8220000000001</v>
      </c>
      <c r="F36" s="23">
        <v>574315.25699999998</v>
      </c>
      <c r="G36" s="23">
        <v>27368.655999999999</v>
      </c>
      <c r="H36" s="22">
        <v>244.21700000000001</v>
      </c>
      <c r="I36" s="23">
        <v>89166.833999999988</v>
      </c>
      <c r="J36" s="22">
        <v>2556.9299999999998</v>
      </c>
      <c r="K36" s="23">
        <v>47389.862000000001</v>
      </c>
      <c r="L36" s="22">
        <v>1276.606</v>
      </c>
      <c r="M36" s="23">
        <v>58903.781000000003</v>
      </c>
      <c r="N36" s="22">
        <v>723.91899999999998</v>
      </c>
    </row>
    <row r="37" spans="1:14" x14ac:dyDescent="0.2">
      <c r="A37" s="21">
        <v>39508</v>
      </c>
      <c r="B37" s="23">
        <f t="shared" si="0"/>
        <v>776785.09900000005</v>
      </c>
      <c r="C37" s="22">
        <f t="shared" si="1"/>
        <v>9880.6529999999984</v>
      </c>
      <c r="D37" s="23">
        <v>599384.25399999996</v>
      </c>
      <c r="E37" s="22">
        <v>5599.6419999999998</v>
      </c>
      <c r="F37" s="23">
        <v>584512.23300000001</v>
      </c>
      <c r="G37" s="23">
        <v>27958.915000000001</v>
      </c>
      <c r="H37" s="22">
        <v>323.77499999999998</v>
      </c>
      <c r="I37" s="23">
        <v>89638.745999999999</v>
      </c>
      <c r="J37" s="22">
        <v>3087.7219999999998</v>
      </c>
      <c r="K37" s="23">
        <v>48032.366000000002</v>
      </c>
      <c r="L37" s="22">
        <v>1557.345</v>
      </c>
      <c r="M37" s="23">
        <v>59803.184000000001</v>
      </c>
      <c r="N37" s="22">
        <v>869.51400000000001</v>
      </c>
    </row>
    <row r="38" spans="1:14" x14ac:dyDescent="0.2">
      <c r="A38" s="21">
        <v>39600</v>
      </c>
      <c r="B38" s="23">
        <f t="shared" si="0"/>
        <v>790274.94000000006</v>
      </c>
      <c r="C38" s="22">
        <f t="shared" si="1"/>
        <v>12976.503000000001</v>
      </c>
      <c r="D38" s="23">
        <v>608619.41899999999</v>
      </c>
      <c r="E38" s="22">
        <v>7613.0690000000004</v>
      </c>
      <c r="F38" s="23">
        <v>593805.66</v>
      </c>
      <c r="G38" s="23">
        <v>28558.240000000002</v>
      </c>
      <c r="H38" s="22">
        <v>452.84199999999998</v>
      </c>
      <c r="I38" s="23">
        <v>91112.195000000007</v>
      </c>
      <c r="J38" s="22">
        <v>3841.9490000000001</v>
      </c>
      <c r="K38" s="23">
        <v>48265.981</v>
      </c>
      <c r="L38" s="22">
        <v>1957.7940000000001</v>
      </c>
      <c r="M38" s="23">
        <v>61985.086000000003</v>
      </c>
      <c r="N38" s="22">
        <v>1068.643</v>
      </c>
    </row>
    <row r="39" spans="1:14" x14ac:dyDescent="0.2">
      <c r="A39" s="21">
        <v>39692</v>
      </c>
      <c r="B39" s="23">
        <f t="shared" si="0"/>
        <v>789474.26699999999</v>
      </c>
      <c r="C39" s="22">
        <f t="shared" si="1"/>
        <v>17041.135000000002</v>
      </c>
      <c r="D39" s="23">
        <v>615023.52</v>
      </c>
      <c r="E39" s="22">
        <v>10881.964</v>
      </c>
      <c r="F39" s="23">
        <v>600125.598</v>
      </c>
      <c r="G39" s="23">
        <v>28620.983</v>
      </c>
      <c r="H39" s="22">
        <v>630.37599999999998</v>
      </c>
      <c r="I39" s="23">
        <v>88645.993999999992</v>
      </c>
      <c r="J39" s="22">
        <v>4072.9760000000001</v>
      </c>
      <c r="K39" s="23">
        <v>46334.004000000001</v>
      </c>
      <c r="L39" s="22">
        <v>1909.846</v>
      </c>
      <c r="M39" s="23">
        <v>57183.77</v>
      </c>
      <c r="N39" s="22">
        <v>1455.819</v>
      </c>
    </row>
    <row r="40" spans="1:14" x14ac:dyDescent="0.2">
      <c r="A40" s="21">
        <v>39783</v>
      </c>
      <c r="B40" s="23">
        <f t="shared" si="0"/>
        <v>791763.05700000003</v>
      </c>
      <c r="C40" s="22">
        <f t="shared" si="1"/>
        <v>21703.43</v>
      </c>
      <c r="D40" s="23">
        <v>618427.05500000005</v>
      </c>
      <c r="E40" s="22">
        <v>14218.772999999999</v>
      </c>
      <c r="F40" s="23">
        <v>603673.05099999998</v>
      </c>
      <c r="G40" s="23">
        <v>28298.49</v>
      </c>
      <c r="H40" s="22">
        <v>731.27300000000002</v>
      </c>
      <c r="I40" s="23">
        <v>86475.938999999998</v>
      </c>
      <c r="J40" s="22">
        <v>4877.1639999999998</v>
      </c>
      <c r="K40" s="23">
        <v>44681.188000000002</v>
      </c>
      <c r="L40" s="22">
        <v>2108.2570000000001</v>
      </c>
      <c r="M40" s="23">
        <v>58561.572999999997</v>
      </c>
      <c r="N40" s="22">
        <v>1876.22</v>
      </c>
    </row>
    <row r="41" spans="1:14" x14ac:dyDescent="0.2">
      <c r="A41" s="21">
        <v>39873</v>
      </c>
      <c r="B41" s="23">
        <f t="shared" si="0"/>
        <v>782068.28299999994</v>
      </c>
      <c r="C41" s="22">
        <f t="shared" si="1"/>
        <v>25921.621999999999</v>
      </c>
      <c r="D41" s="23">
        <v>613573.62199999997</v>
      </c>
      <c r="E41" s="22">
        <v>16817.208999999999</v>
      </c>
      <c r="F41" s="23">
        <v>600603.20900000003</v>
      </c>
      <c r="G41" s="23">
        <v>29484.923999999999</v>
      </c>
      <c r="H41" s="22">
        <v>959.36</v>
      </c>
      <c r="I41" s="23">
        <v>83065.715000000011</v>
      </c>
      <c r="J41" s="22">
        <v>5984.085</v>
      </c>
      <c r="K41" s="23">
        <v>41570.337</v>
      </c>
      <c r="L41" s="22">
        <v>2820.0839999999998</v>
      </c>
      <c r="M41" s="23">
        <v>55944.021999999997</v>
      </c>
      <c r="N41" s="22">
        <v>2160.9679999999998</v>
      </c>
    </row>
    <row r="42" spans="1:14" x14ac:dyDescent="0.2">
      <c r="A42" s="21">
        <v>39965</v>
      </c>
      <c r="B42" s="23">
        <f t="shared" si="0"/>
        <v>788659.88900000008</v>
      </c>
      <c r="C42" s="22">
        <f t="shared" si="1"/>
        <v>27271.457000000002</v>
      </c>
      <c r="D42" s="23">
        <v>612623.375</v>
      </c>
      <c r="E42" s="22">
        <v>17793.825000000001</v>
      </c>
      <c r="F42" s="23">
        <v>599896.07999999996</v>
      </c>
      <c r="G42" s="23">
        <v>30455.359</v>
      </c>
      <c r="H42" s="22">
        <v>990.85699999999997</v>
      </c>
      <c r="I42" s="23">
        <v>82753.510999999999</v>
      </c>
      <c r="J42" s="22">
        <v>6218.7690000000002</v>
      </c>
      <c r="K42" s="23">
        <v>40671.374000000003</v>
      </c>
      <c r="L42" s="22">
        <v>2797.5129999999999</v>
      </c>
      <c r="M42" s="23">
        <v>62827.644</v>
      </c>
      <c r="N42" s="22">
        <v>2268.0059999999999</v>
      </c>
    </row>
    <row r="43" spans="1:14" x14ac:dyDescent="0.2">
      <c r="A43" s="21">
        <v>40057</v>
      </c>
      <c r="B43" s="23">
        <f t="shared" si="0"/>
        <v>784343.68500000006</v>
      </c>
      <c r="C43" s="22">
        <f t="shared" si="1"/>
        <v>27913.875</v>
      </c>
      <c r="D43" s="23">
        <v>613820.23600000003</v>
      </c>
      <c r="E43" s="22">
        <v>18110.937999999998</v>
      </c>
      <c r="F43" s="23">
        <v>601467.272</v>
      </c>
      <c r="G43" s="23">
        <v>30147.934000000001</v>
      </c>
      <c r="H43" s="22">
        <v>1006.943</v>
      </c>
      <c r="I43" s="23">
        <v>81742.061000000002</v>
      </c>
      <c r="J43" s="22">
        <v>6232.5110000000004</v>
      </c>
      <c r="K43" s="23">
        <v>40568.561999999998</v>
      </c>
      <c r="L43" s="22">
        <v>2789.8760000000002</v>
      </c>
      <c r="M43" s="23">
        <v>58633.453999999998</v>
      </c>
      <c r="N43" s="22">
        <v>2563.4830000000002</v>
      </c>
    </row>
    <row r="44" spans="1:14" x14ac:dyDescent="0.2">
      <c r="A44" s="21">
        <v>40148</v>
      </c>
      <c r="B44" s="23">
        <f t="shared" si="0"/>
        <v>788662.21200000006</v>
      </c>
      <c r="C44" s="22">
        <f t="shared" si="1"/>
        <v>26579.808000000001</v>
      </c>
      <c r="D44" s="23">
        <v>616507.40300000005</v>
      </c>
      <c r="E44" s="22">
        <v>16994.196</v>
      </c>
      <c r="F44" s="23">
        <v>603946.94400000002</v>
      </c>
      <c r="G44" s="23">
        <v>29656.269</v>
      </c>
      <c r="H44" s="22">
        <v>945.04200000000003</v>
      </c>
      <c r="I44" s="23">
        <v>77897.771999999997</v>
      </c>
      <c r="J44" s="22">
        <v>5855.5550000000003</v>
      </c>
      <c r="K44" s="23">
        <v>40731.574000000001</v>
      </c>
      <c r="L44" s="22">
        <v>2814.3649999999998</v>
      </c>
      <c r="M44" s="23">
        <v>64600.767999999996</v>
      </c>
      <c r="N44" s="22">
        <v>2785.0149999999999</v>
      </c>
    </row>
    <row r="45" spans="1:14" x14ac:dyDescent="0.2">
      <c r="A45" s="21">
        <v>40238</v>
      </c>
      <c r="B45" s="23">
        <f t="shared" si="0"/>
        <v>786769.73100000003</v>
      </c>
      <c r="C45" s="22">
        <f t="shared" si="1"/>
        <v>26019.756000000001</v>
      </c>
      <c r="D45" s="23">
        <v>617588.51100000006</v>
      </c>
      <c r="E45" s="22">
        <v>16257.484</v>
      </c>
      <c r="F45" s="23">
        <v>605095.94700000004</v>
      </c>
      <c r="G45" s="23">
        <v>29470.628000000001</v>
      </c>
      <c r="H45" s="22">
        <v>945.66600000000005</v>
      </c>
      <c r="I45" s="23">
        <v>75636.73</v>
      </c>
      <c r="J45" s="22">
        <v>5829.9989999999998</v>
      </c>
      <c r="K45" s="23">
        <v>39317.767</v>
      </c>
      <c r="L45" s="22">
        <v>2767.1610000000001</v>
      </c>
      <c r="M45" s="23">
        <v>64073.862000000001</v>
      </c>
      <c r="N45" s="22">
        <v>2986.607</v>
      </c>
    </row>
    <row r="46" spans="1:14" x14ac:dyDescent="0.2">
      <c r="A46" s="21">
        <v>40330</v>
      </c>
      <c r="B46" s="23">
        <f t="shared" si="0"/>
        <v>797415.28599999996</v>
      </c>
      <c r="C46" s="22">
        <f t="shared" si="1"/>
        <v>25186.91</v>
      </c>
      <c r="D46" s="23">
        <v>621787.31700000004</v>
      </c>
      <c r="E46" s="22">
        <v>15387.517</v>
      </c>
      <c r="F46" s="23">
        <v>610106.06000000006</v>
      </c>
      <c r="G46" s="23">
        <v>30189.368999999999</v>
      </c>
      <c r="H46" s="22">
        <v>881.98199999999997</v>
      </c>
      <c r="I46" s="23">
        <v>74314.244999999995</v>
      </c>
      <c r="J46" s="22">
        <v>5856.8410000000003</v>
      </c>
      <c r="K46" s="23">
        <v>36250.319000000003</v>
      </c>
      <c r="L46" s="22">
        <v>2689.7220000000002</v>
      </c>
      <c r="M46" s="23">
        <v>71124.354999999996</v>
      </c>
      <c r="N46" s="22">
        <v>3060.57</v>
      </c>
    </row>
    <row r="47" spans="1:14" x14ac:dyDescent="0.2">
      <c r="A47" s="21">
        <v>40422</v>
      </c>
      <c r="B47" s="23">
        <f t="shared" si="0"/>
        <v>786929.09600000002</v>
      </c>
      <c r="C47" s="22">
        <f t="shared" si="1"/>
        <v>24601.496000000003</v>
      </c>
      <c r="D47" s="23">
        <v>620380.20799999998</v>
      </c>
      <c r="E47" s="22">
        <v>15487.664000000001</v>
      </c>
      <c r="F47" s="23">
        <v>608197.35900000005</v>
      </c>
      <c r="G47" s="23">
        <v>30379.688999999998</v>
      </c>
      <c r="H47" s="22">
        <v>894.86800000000005</v>
      </c>
      <c r="I47" s="23">
        <v>70405.966</v>
      </c>
      <c r="J47" s="22">
        <v>4815.7109999999993</v>
      </c>
      <c r="K47" s="23">
        <v>34133.146999999997</v>
      </c>
      <c r="L47" s="22">
        <v>2285.2370000000001</v>
      </c>
      <c r="M47" s="23">
        <v>65763.232999999993</v>
      </c>
      <c r="N47" s="22">
        <v>3403.2530000000002</v>
      </c>
    </row>
    <row r="48" spans="1:14" x14ac:dyDescent="0.2">
      <c r="A48" s="21">
        <v>40513</v>
      </c>
      <c r="B48" s="23">
        <f t="shared" si="0"/>
        <v>788931.91999999993</v>
      </c>
      <c r="C48" s="22">
        <f t="shared" si="1"/>
        <v>23256.69</v>
      </c>
      <c r="D48" s="23">
        <v>624078.96699999995</v>
      </c>
      <c r="E48" s="22">
        <v>14438.402</v>
      </c>
      <c r="F48" s="23">
        <v>612183.62899999996</v>
      </c>
      <c r="G48" s="23">
        <v>30196.751</v>
      </c>
      <c r="H48" s="22">
        <v>816.327</v>
      </c>
      <c r="I48" s="23">
        <v>68442.519</v>
      </c>
      <c r="J48" s="22">
        <v>4307.4610000000002</v>
      </c>
      <c r="K48" s="23">
        <v>33796.830999999998</v>
      </c>
      <c r="L48" s="22">
        <v>2146.5369999999998</v>
      </c>
      <c r="M48" s="23">
        <v>66213.68299999999</v>
      </c>
      <c r="N48" s="22">
        <v>3694.5</v>
      </c>
    </row>
    <row r="49" spans="1:14" x14ac:dyDescent="0.2">
      <c r="A49" s="21">
        <v>40603</v>
      </c>
      <c r="B49" s="23">
        <f t="shared" si="0"/>
        <v>780820.89300000004</v>
      </c>
      <c r="C49" s="22">
        <f t="shared" si="1"/>
        <v>23267.928</v>
      </c>
      <c r="D49" s="23">
        <v>619704.99800000002</v>
      </c>
      <c r="E49" s="22">
        <v>14549.395</v>
      </c>
      <c r="F49" s="23">
        <v>606146.21799999999</v>
      </c>
      <c r="G49" s="23">
        <v>29851.755000000001</v>
      </c>
      <c r="H49" s="22">
        <v>808.01800000000003</v>
      </c>
      <c r="I49" s="23">
        <v>66202.418000000005</v>
      </c>
      <c r="J49" s="22">
        <v>4377.6059999999998</v>
      </c>
      <c r="K49" s="23">
        <v>32893.207000000002</v>
      </c>
      <c r="L49" s="22">
        <v>2215.1570000000002</v>
      </c>
      <c r="M49" s="23">
        <v>65061.722000000002</v>
      </c>
      <c r="N49" s="22">
        <v>3532.9090000000001</v>
      </c>
    </row>
    <row r="50" spans="1:14" x14ac:dyDescent="0.2">
      <c r="A50" s="21">
        <v>40695</v>
      </c>
      <c r="B50" s="23">
        <f t="shared" si="0"/>
        <v>781822.24600000004</v>
      </c>
      <c r="C50" s="22">
        <f t="shared" si="1"/>
        <v>23699.599000000002</v>
      </c>
      <c r="D50" s="23">
        <v>619950.10800000001</v>
      </c>
      <c r="E50" s="22">
        <v>14921.848</v>
      </c>
      <c r="F50" s="23">
        <v>608113.897</v>
      </c>
      <c r="G50" s="23">
        <v>30498.838</v>
      </c>
      <c r="H50" s="22">
        <v>841.26499999999999</v>
      </c>
      <c r="I50" s="23">
        <v>61697.883000000002</v>
      </c>
      <c r="J50" s="22">
        <v>3889.3690000000001</v>
      </c>
      <c r="K50" s="23">
        <v>32078.231</v>
      </c>
      <c r="L50" s="22">
        <v>2035.7249999999999</v>
      </c>
      <c r="M50" s="23">
        <v>69675.417000000001</v>
      </c>
      <c r="N50" s="22">
        <v>4047.1170000000002</v>
      </c>
    </row>
    <row r="51" spans="1:14" x14ac:dyDescent="0.2">
      <c r="A51" s="21">
        <v>40787</v>
      </c>
      <c r="B51" s="23">
        <f t="shared" si="0"/>
        <v>771568.99</v>
      </c>
      <c r="C51" s="22">
        <f t="shared" si="1"/>
        <v>24912.864000000001</v>
      </c>
      <c r="D51" s="23">
        <v>616634.61399999994</v>
      </c>
      <c r="E51" s="22">
        <v>15906.659</v>
      </c>
      <c r="F51" s="23">
        <v>604976.91099999996</v>
      </c>
      <c r="G51" s="23">
        <v>30512.642</v>
      </c>
      <c r="H51" s="22">
        <v>885.76599999999996</v>
      </c>
      <c r="I51" s="23">
        <v>58925.594000000005</v>
      </c>
      <c r="J51" s="22">
        <v>3656.2019999999998</v>
      </c>
      <c r="K51" s="23">
        <v>30476.878000000001</v>
      </c>
      <c r="L51" s="22">
        <v>1867.15</v>
      </c>
      <c r="M51" s="23">
        <v>65496.14</v>
      </c>
      <c r="N51" s="22">
        <v>4464.2370000000001</v>
      </c>
    </row>
    <row r="52" spans="1:14" x14ac:dyDescent="0.2">
      <c r="A52" s="21">
        <v>40878</v>
      </c>
      <c r="B52" s="23">
        <f t="shared" si="0"/>
        <v>766992.77999999991</v>
      </c>
      <c r="C52" s="22">
        <f t="shared" si="1"/>
        <v>26209.177</v>
      </c>
      <c r="D52" s="23">
        <v>613783.39899999998</v>
      </c>
      <c r="E52" s="22">
        <v>16883.394</v>
      </c>
      <c r="F52" s="23">
        <v>602039.26</v>
      </c>
      <c r="G52" s="23">
        <v>29794.133000000002</v>
      </c>
      <c r="H52" s="22">
        <v>916.05200000000002</v>
      </c>
      <c r="I52" s="23">
        <v>58422.587</v>
      </c>
      <c r="J52" s="22">
        <v>3441.6219999999998</v>
      </c>
      <c r="K52" s="23">
        <v>29799.094000000001</v>
      </c>
      <c r="L52" s="22">
        <v>1735.5519999999999</v>
      </c>
      <c r="M52" s="23">
        <v>64992.661</v>
      </c>
      <c r="N52" s="22">
        <v>4968.1090000000004</v>
      </c>
    </row>
    <row r="53" spans="1:14" x14ac:dyDescent="0.2">
      <c r="A53" s="21">
        <v>40969</v>
      </c>
      <c r="B53" s="23">
        <f t="shared" si="0"/>
        <v>756717.43900000013</v>
      </c>
      <c r="C53" s="22">
        <f t="shared" si="1"/>
        <v>27368.307999999997</v>
      </c>
      <c r="D53" s="23">
        <v>607485.46400000004</v>
      </c>
      <c r="E53" s="22">
        <v>17652.778999999999</v>
      </c>
      <c r="F53" s="23">
        <v>596235.17000000004</v>
      </c>
      <c r="G53" s="23">
        <v>29433.163</v>
      </c>
      <c r="H53" s="22">
        <v>958.23</v>
      </c>
      <c r="I53" s="23">
        <v>55942.632000000005</v>
      </c>
      <c r="J53" s="22">
        <v>3297.6170000000002</v>
      </c>
      <c r="K53" s="23">
        <v>28220.035</v>
      </c>
      <c r="L53" s="22">
        <v>1679.962</v>
      </c>
      <c r="M53" s="23">
        <v>63856.18</v>
      </c>
      <c r="N53" s="22">
        <v>5459.6819999999998</v>
      </c>
    </row>
    <row r="54" spans="1:14" x14ac:dyDescent="0.2">
      <c r="A54" s="21">
        <v>41061</v>
      </c>
      <c r="B54" s="23">
        <f t="shared" si="0"/>
        <v>754583.50600000005</v>
      </c>
      <c r="C54" s="22">
        <f t="shared" si="1"/>
        <v>28763.583000000002</v>
      </c>
      <c r="D54" s="23">
        <v>602110.81200000003</v>
      </c>
      <c r="E54" s="22">
        <v>18433.291000000001</v>
      </c>
      <c r="F54" s="23">
        <v>591229.32799999998</v>
      </c>
      <c r="G54" s="23">
        <v>29356.637999999999</v>
      </c>
      <c r="H54" s="22">
        <v>1045.5229999999999</v>
      </c>
      <c r="I54" s="23">
        <v>54703.006999999998</v>
      </c>
      <c r="J54" s="22">
        <v>3189.8229999999999</v>
      </c>
      <c r="K54" s="23">
        <v>27478.735000000001</v>
      </c>
      <c r="L54" s="22">
        <v>1616.0530000000001</v>
      </c>
      <c r="M54" s="23">
        <v>68413.048999999999</v>
      </c>
      <c r="N54" s="22">
        <v>6094.9459999999999</v>
      </c>
    </row>
    <row r="55" spans="1:14" x14ac:dyDescent="0.2">
      <c r="A55" s="21">
        <v>41153</v>
      </c>
      <c r="B55" s="23">
        <f t="shared" si="0"/>
        <v>742854.11899999995</v>
      </c>
      <c r="C55" s="22">
        <f t="shared" si="1"/>
        <v>31624.716</v>
      </c>
      <c r="D55" s="23">
        <v>598408.68400000001</v>
      </c>
      <c r="E55" s="22">
        <v>20566.375</v>
      </c>
      <c r="F55" s="23">
        <v>587587.63600000006</v>
      </c>
      <c r="G55" s="23">
        <v>28447.246999999999</v>
      </c>
      <c r="H55" s="22">
        <v>1180.606</v>
      </c>
      <c r="I55" s="23">
        <v>52343.067999999999</v>
      </c>
      <c r="J55" s="22">
        <v>3128.2189999999996</v>
      </c>
      <c r="K55" s="23">
        <v>24820.13</v>
      </c>
      <c r="L55" s="22">
        <v>1460.7360000000001</v>
      </c>
      <c r="M55" s="23">
        <v>63655.12</v>
      </c>
      <c r="N55" s="22">
        <v>6749.5159999999996</v>
      </c>
    </row>
    <row r="56" spans="1:14" x14ac:dyDescent="0.2">
      <c r="A56" s="21">
        <v>41244</v>
      </c>
      <c r="B56" s="23">
        <f t="shared" si="0"/>
        <v>729951.755</v>
      </c>
      <c r="C56" s="22">
        <f t="shared" si="1"/>
        <v>34537.675000000003</v>
      </c>
      <c r="D56" s="23">
        <v>592590.58899999992</v>
      </c>
      <c r="E56" s="22">
        <v>22513.75</v>
      </c>
      <c r="F56" s="23">
        <v>583210.17600000009</v>
      </c>
      <c r="G56" s="23">
        <v>28009.725999999999</v>
      </c>
      <c r="H56" s="22">
        <v>1293.2650000000001</v>
      </c>
      <c r="I56" s="23">
        <v>54581.534999999996</v>
      </c>
      <c r="J56" s="22">
        <v>3407.5889999999999</v>
      </c>
      <c r="K56" s="23">
        <v>26038.774999999998</v>
      </c>
      <c r="L56" s="22">
        <v>1671.56</v>
      </c>
      <c r="M56" s="23">
        <v>54769.904999999999</v>
      </c>
      <c r="N56" s="22">
        <v>7323.0709999999999</v>
      </c>
    </row>
    <row r="57" spans="1:14" x14ac:dyDescent="0.2">
      <c r="A57" s="21">
        <v>41334</v>
      </c>
      <c r="B57" s="23">
        <f t="shared" si="0"/>
        <v>718942.68400000001</v>
      </c>
      <c r="C57" s="22">
        <f t="shared" si="1"/>
        <v>35703.752999999997</v>
      </c>
      <c r="D57" s="23">
        <v>587592.98900000006</v>
      </c>
      <c r="E57" s="22">
        <v>23567.319</v>
      </c>
      <c r="F57" s="23">
        <v>578362.42000000004</v>
      </c>
      <c r="G57" s="23">
        <v>25416.494999999999</v>
      </c>
      <c r="H57" s="22">
        <v>1272.8879999999999</v>
      </c>
      <c r="I57" s="23">
        <v>51454.271000000001</v>
      </c>
      <c r="J57" s="22">
        <v>3655.0219999999999</v>
      </c>
      <c r="K57" s="23">
        <v>22575.351999999999</v>
      </c>
      <c r="L57" s="22">
        <v>1559.6469999999999</v>
      </c>
      <c r="M57" s="23">
        <v>54478.929000000004</v>
      </c>
      <c r="N57" s="22">
        <v>7208.5240000000003</v>
      </c>
    </row>
    <row r="58" spans="1:14" x14ac:dyDescent="0.2">
      <c r="A58" s="21">
        <v>41426</v>
      </c>
      <c r="B58" s="23">
        <f t="shared" si="0"/>
        <v>713555.64499999979</v>
      </c>
      <c r="C58" s="22">
        <f t="shared" si="1"/>
        <v>41247.028999999995</v>
      </c>
      <c r="D58" s="23">
        <v>581654.19899999991</v>
      </c>
      <c r="E58" s="22">
        <v>28324.511999999999</v>
      </c>
      <c r="F58" s="23">
        <v>572236.49099999992</v>
      </c>
      <c r="G58" s="23">
        <v>24702.12</v>
      </c>
      <c r="H58" s="22">
        <v>1975.9549999999999</v>
      </c>
      <c r="I58" s="23">
        <v>50991.385999999999</v>
      </c>
      <c r="J58" s="22">
        <v>3498.261</v>
      </c>
      <c r="K58" s="23">
        <v>20477.739000000001</v>
      </c>
      <c r="L58" s="22">
        <v>1408.3150000000001</v>
      </c>
      <c r="M58" s="23">
        <v>56207.94</v>
      </c>
      <c r="N58" s="22">
        <v>7448.3010000000004</v>
      </c>
    </row>
    <row r="59" spans="1:14" x14ac:dyDescent="0.2">
      <c r="A59" s="21">
        <v>41518</v>
      </c>
      <c r="B59" s="23">
        <f t="shared" si="0"/>
        <v>700403.41800000006</v>
      </c>
      <c r="C59" s="22">
        <f t="shared" si="1"/>
        <v>43925.527999999998</v>
      </c>
      <c r="D59" s="23">
        <v>574110.86700000009</v>
      </c>
      <c r="E59" s="22">
        <v>30650.982</v>
      </c>
      <c r="F59" s="23">
        <v>564911.30999999994</v>
      </c>
      <c r="G59" s="23">
        <v>24168.101999999999</v>
      </c>
      <c r="H59" s="22">
        <v>1965.546</v>
      </c>
      <c r="I59" s="23">
        <v>49524.046000000002</v>
      </c>
      <c r="J59" s="22">
        <v>3303.8180000000002</v>
      </c>
      <c r="K59" s="23">
        <v>21268.108</v>
      </c>
      <c r="L59" s="22">
        <v>1490.672</v>
      </c>
      <c r="M59" s="23">
        <v>52600.402999999998</v>
      </c>
      <c r="N59" s="22">
        <v>8005.1819999999998</v>
      </c>
    </row>
    <row r="60" spans="1:14" x14ac:dyDescent="0.2">
      <c r="A60" s="21">
        <v>41609</v>
      </c>
      <c r="B60" s="23">
        <f t="shared" si="0"/>
        <v>690651.571</v>
      </c>
      <c r="C60" s="22">
        <f t="shared" si="1"/>
        <v>46451.973999999995</v>
      </c>
      <c r="D60" s="23">
        <v>568718.32900000003</v>
      </c>
      <c r="E60" s="22">
        <v>32491.258999999998</v>
      </c>
      <c r="F60" s="23">
        <v>559830.16500000004</v>
      </c>
      <c r="G60" s="23">
        <v>23579.235000000001</v>
      </c>
      <c r="H60" s="22">
        <v>1588.8620000000001</v>
      </c>
      <c r="I60" s="23">
        <v>50004.316999999995</v>
      </c>
      <c r="J60" s="22">
        <v>3719.2529999999997</v>
      </c>
      <c r="K60" s="23">
        <v>19869.848000000002</v>
      </c>
      <c r="L60" s="22">
        <v>1501.5889999999999</v>
      </c>
      <c r="M60" s="23">
        <v>48349.689999999995</v>
      </c>
      <c r="N60" s="22">
        <v>8652.6</v>
      </c>
    </row>
    <row r="61" spans="1:14" x14ac:dyDescent="0.2">
      <c r="A61" s="21">
        <v>41699</v>
      </c>
      <c r="B61" s="23">
        <f t="shared" si="0"/>
        <v>689704.16</v>
      </c>
      <c r="C61" s="22">
        <f t="shared" si="1"/>
        <v>48540.536000000007</v>
      </c>
      <c r="D61" s="23">
        <v>564510.40300000005</v>
      </c>
      <c r="E61" s="22">
        <v>34131.475000000006</v>
      </c>
      <c r="F61" s="23">
        <v>558266.04300000006</v>
      </c>
      <c r="G61" s="23">
        <v>22649.39</v>
      </c>
      <c r="H61" s="22">
        <v>1646.0160000000001</v>
      </c>
      <c r="I61" s="23">
        <v>48660.385999999999</v>
      </c>
      <c r="J61" s="22">
        <v>5344.9210000000003</v>
      </c>
      <c r="K61" s="23">
        <v>19239.444</v>
      </c>
      <c r="L61" s="22">
        <v>1449.194</v>
      </c>
      <c r="M61" s="23">
        <v>53883.981</v>
      </c>
      <c r="N61" s="22">
        <v>7418.1239999999998</v>
      </c>
    </row>
    <row r="62" spans="1:14" x14ac:dyDescent="0.2">
      <c r="A62" s="21">
        <v>41791</v>
      </c>
      <c r="B62" s="23">
        <f t="shared" si="0"/>
        <v>689864.39399999997</v>
      </c>
      <c r="C62" s="22">
        <f t="shared" si="1"/>
        <v>47085.294000000002</v>
      </c>
      <c r="D62" s="23">
        <v>561587.147</v>
      </c>
      <c r="E62" s="22">
        <v>32384.545000000002</v>
      </c>
      <c r="F62" s="23">
        <v>556298.65800000005</v>
      </c>
      <c r="G62" s="23">
        <v>22147.417999999998</v>
      </c>
      <c r="H62" s="22">
        <v>1607.1489999999999</v>
      </c>
      <c r="I62" s="23">
        <v>48940.009999999995</v>
      </c>
      <c r="J62" s="22">
        <v>5157.2720000000008</v>
      </c>
      <c r="K62" s="23">
        <v>21833.179</v>
      </c>
      <c r="L62" s="22">
        <v>1464.2439999999999</v>
      </c>
      <c r="M62" s="23">
        <v>57189.818999999996</v>
      </c>
      <c r="N62" s="22">
        <v>7936.3280000000004</v>
      </c>
    </row>
    <row r="63" spans="1:14" x14ac:dyDescent="0.2">
      <c r="A63" s="21">
        <v>41883</v>
      </c>
      <c r="B63" s="23">
        <f t="shared" si="0"/>
        <v>673771.56800000009</v>
      </c>
      <c r="C63" s="22">
        <f t="shared" si="1"/>
        <v>45626.195999999996</v>
      </c>
      <c r="D63" s="23">
        <v>552620.23100000003</v>
      </c>
      <c r="E63" s="22">
        <v>31540.713</v>
      </c>
      <c r="F63" s="23">
        <v>547065.29100000008</v>
      </c>
      <c r="G63" s="23">
        <v>21803.052</v>
      </c>
      <c r="H63" s="22">
        <v>1555.942</v>
      </c>
      <c r="I63" s="23">
        <v>47789.414999999994</v>
      </c>
      <c r="J63" s="22">
        <v>4829.5470000000005</v>
      </c>
      <c r="K63" s="23">
        <v>20929.808000000001</v>
      </c>
      <c r="L63" s="22">
        <v>1400.8119999999999</v>
      </c>
      <c r="M63" s="23">
        <v>51558.87</v>
      </c>
      <c r="N63" s="22">
        <v>7699.9939999999997</v>
      </c>
    </row>
    <row r="64" spans="1:14" x14ac:dyDescent="0.2">
      <c r="A64" s="21">
        <v>41974</v>
      </c>
      <c r="B64" s="23">
        <f t="shared" si="0"/>
        <v>665121.96799999999</v>
      </c>
      <c r="C64" s="22">
        <f t="shared" si="1"/>
        <v>44170.495999999999</v>
      </c>
      <c r="D64" s="23">
        <v>546440.58500000008</v>
      </c>
      <c r="E64" s="22">
        <v>30721.41</v>
      </c>
      <c r="F64" s="23">
        <v>541100.53500000003</v>
      </c>
      <c r="G64" s="23">
        <v>21790.905999999999</v>
      </c>
      <c r="H64" s="22">
        <v>1586.548</v>
      </c>
      <c r="I64" s="23">
        <v>45251.315999999999</v>
      </c>
      <c r="J64" s="22">
        <v>3462.3429999999998</v>
      </c>
      <c r="K64" s="23">
        <v>21614.701000000001</v>
      </c>
      <c r="L64" s="22">
        <v>1364.2059999999999</v>
      </c>
      <c r="M64" s="23">
        <v>51639.161</v>
      </c>
      <c r="N64" s="22">
        <v>8400.1949999999997</v>
      </c>
    </row>
    <row r="65" spans="1:14" x14ac:dyDescent="0.2">
      <c r="A65" s="21">
        <v>42064</v>
      </c>
      <c r="B65" s="23">
        <f t="shared" si="0"/>
        <v>658036.09000000008</v>
      </c>
      <c r="C65" s="22">
        <f t="shared" si="1"/>
        <v>43082.667999999998</v>
      </c>
      <c r="D65" s="23">
        <v>540967.46700000006</v>
      </c>
      <c r="E65" s="22">
        <v>30319.215</v>
      </c>
      <c r="F65" s="23">
        <v>535515.56400000001</v>
      </c>
      <c r="G65" s="23">
        <v>21829.124</v>
      </c>
      <c r="H65" s="22">
        <v>1578.067</v>
      </c>
      <c r="I65" s="23">
        <v>44275.130999999994</v>
      </c>
      <c r="J65" s="22">
        <v>3372.8969999999999</v>
      </c>
      <c r="K65" s="23">
        <v>20926.608</v>
      </c>
      <c r="L65" s="22">
        <v>1311.5319999999999</v>
      </c>
      <c r="M65" s="23">
        <v>50964.368000000002</v>
      </c>
      <c r="N65" s="22">
        <v>7812.4889999999996</v>
      </c>
    </row>
    <row r="66" spans="1:14" x14ac:dyDescent="0.2">
      <c r="A66" s="21">
        <v>42156</v>
      </c>
      <c r="B66" s="23">
        <f t="shared" si="0"/>
        <v>655393.01199999999</v>
      </c>
      <c r="C66" s="22">
        <f t="shared" si="1"/>
        <v>38289.22</v>
      </c>
      <c r="D66" s="23">
        <v>531374.41</v>
      </c>
      <c r="E66" s="22">
        <v>26459.491999999998</v>
      </c>
      <c r="F66" s="23">
        <v>525979.29799999995</v>
      </c>
      <c r="G66" s="23">
        <v>21435.445</v>
      </c>
      <c r="H66" s="22">
        <v>1399.559</v>
      </c>
      <c r="I66" s="23">
        <v>46143.307000000001</v>
      </c>
      <c r="J66" s="22">
        <v>3192.3</v>
      </c>
      <c r="K66" s="23">
        <v>21844.471000000001</v>
      </c>
      <c r="L66" s="22">
        <v>1209.8969999999999</v>
      </c>
      <c r="M66" s="23">
        <v>56439.85</v>
      </c>
      <c r="N66" s="22">
        <v>7237.8689999999997</v>
      </c>
    </row>
    <row r="67" spans="1:14" x14ac:dyDescent="0.2">
      <c r="A67" s="21">
        <v>42248</v>
      </c>
      <c r="B67" s="23">
        <f t="shared" si="0"/>
        <v>642258.00599999994</v>
      </c>
      <c r="C67" s="22">
        <f t="shared" si="1"/>
        <v>36767.182000000001</v>
      </c>
      <c r="D67" s="23">
        <v>525449.79299999995</v>
      </c>
      <c r="E67" s="22">
        <v>25315.373</v>
      </c>
      <c r="F67" s="23">
        <v>520197.59300000005</v>
      </c>
      <c r="G67" s="23">
        <v>21122.664000000001</v>
      </c>
      <c r="H67" s="22">
        <v>1355.807</v>
      </c>
      <c r="I67" s="23">
        <v>45810.436000000002</v>
      </c>
      <c r="J67" s="22">
        <v>3066.0459999999998</v>
      </c>
      <c r="K67" s="23">
        <v>21267.098000000002</v>
      </c>
      <c r="L67" s="22">
        <v>1142.0309999999999</v>
      </c>
      <c r="M67" s="23">
        <v>49875.113000000005</v>
      </c>
      <c r="N67" s="22">
        <v>7029.9560000000001</v>
      </c>
    </row>
    <row r="68" spans="1:14" x14ac:dyDescent="0.2">
      <c r="A68" s="21">
        <v>42339</v>
      </c>
      <c r="B68" s="23">
        <f t="shared" si="0"/>
        <v>635777.41800000006</v>
      </c>
      <c r="C68" s="22">
        <f t="shared" si="1"/>
        <v>34719.683000000005</v>
      </c>
      <c r="D68" s="23">
        <v>520263.60700000002</v>
      </c>
      <c r="E68" s="22">
        <v>23944.129000000001</v>
      </c>
      <c r="F68" s="23">
        <v>515131.27899999998</v>
      </c>
      <c r="G68" s="23">
        <v>20786.542000000001</v>
      </c>
      <c r="H68" s="22">
        <v>1243.4580000000001</v>
      </c>
      <c r="I68" s="23">
        <v>45496.947</v>
      </c>
      <c r="J68" s="22">
        <v>2814.453</v>
      </c>
      <c r="K68" s="23">
        <v>20576.424999999999</v>
      </c>
      <c r="L68" s="22">
        <v>1078.797</v>
      </c>
      <c r="M68" s="23">
        <v>49230.322</v>
      </c>
      <c r="N68" s="22">
        <v>6717.643</v>
      </c>
    </row>
    <row r="69" spans="1:14" x14ac:dyDescent="0.2">
      <c r="A69" s="21">
        <v>42430</v>
      </c>
      <c r="B69" s="23">
        <f t="shared" si="0"/>
        <v>631155.13799999992</v>
      </c>
      <c r="C69" s="22">
        <f t="shared" si="1"/>
        <v>33946.485999999997</v>
      </c>
      <c r="D69" s="23">
        <v>515627.95899999997</v>
      </c>
      <c r="E69" s="22">
        <v>23580.392</v>
      </c>
      <c r="F69" s="23">
        <v>510825.71100000001</v>
      </c>
      <c r="G69" s="23">
        <v>20403.951000000001</v>
      </c>
      <c r="H69" s="22">
        <v>1245.538</v>
      </c>
      <c r="I69" s="23">
        <v>45642.523000000001</v>
      </c>
      <c r="J69" s="22">
        <v>2710.8539999999998</v>
      </c>
      <c r="K69" s="23">
        <v>20917.307000000001</v>
      </c>
      <c r="L69" s="22">
        <v>921.81200000000001</v>
      </c>
      <c r="M69" s="23">
        <v>49480.705000000002</v>
      </c>
      <c r="N69" s="22">
        <v>6409.7020000000002</v>
      </c>
    </row>
    <row r="70" spans="1:14" x14ac:dyDescent="0.2">
      <c r="A70" s="21">
        <v>42522</v>
      </c>
      <c r="B70" s="23">
        <f t="shared" si="0"/>
        <v>637191.24</v>
      </c>
      <c r="C70" s="22">
        <f t="shared" si="1"/>
        <v>33197.296999999999</v>
      </c>
      <c r="D70" s="23">
        <v>512930.913</v>
      </c>
      <c r="E70" s="22">
        <v>22831.600999999999</v>
      </c>
      <c r="F70" s="23">
        <v>507901.99100000004</v>
      </c>
      <c r="G70" s="23">
        <v>20303.132000000001</v>
      </c>
      <c r="H70" s="22">
        <v>1232.0830000000001</v>
      </c>
      <c r="I70" s="23">
        <v>48229.788999999997</v>
      </c>
      <c r="J70" s="22">
        <v>2619.8960000000002</v>
      </c>
      <c r="K70" s="23">
        <v>24508.257000000001</v>
      </c>
      <c r="L70" s="22">
        <v>910.20299999999997</v>
      </c>
      <c r="M70" s="23">
        <v>55727.405999999995</v>
      </c>
      <c r="N70" s="22">
        <v>6513.7169999999996</v>
      </c>
    </row>
    <row r="71" spans="1:14" x14ac:dyDescent="0.2">
      <c r="A71" s="21">
        <v>42614</v>
      </c>
      <c r="B71" s="23">
        <f t="shared" ref="B71:B80" si="2">D71+G71+I71+M71</f>
        <v>626088.21299999987</v>
      </c>
      <c r="C71" s="22">
        <f t="shared" ref="C71:C80" si="3">E71+H71+J71+N71</f>
        <v>32550.27</v>
      </c>
      <c r="D71" s="23">
        <v>510643.92300000001</v>
      </c>
      <c r="E71" s="22">
        <v>22570.716</v>
      </c>
      <c r="F71" s="23">
        <v>505506.29199999996</v>
      </c>
      <c r="G71" s="23">
        <v>19002.776999999998</v>
      </c>
      <c r="H71" s="22">
        <v>1171.192</v>
      </c>
      <c r="I71" s="23">
        <v>48532.692999999999</v>
      </c>
      <c r="J71" s="22">
        <v>2710.99</v>
      </c>
      <c r="K71" s="23">
        <v>23442.944</v>
      </c>
      <c r="L71" s="22">
        <v>898.55799999999999</v>
      </c>
      <c r="M71" s="23">
        <v>47908.82</v>
      </c>
      <c r="N71" s="22">
        <v>6097.3720000000003</v>
      </c>
    </row>
    <row r="72" spans="1:14" x14ac:dyDescent="0.2">
      <c r="A72" s="21">
        <v>42705</v>
      </c>
      <c r="B72" s="23">
        <f t="shared" si="2"/>
        <v>622158.57600000012</v>
      </c>
      <c r="C72" s="22">
        <f t="shared" si="3"/>
        <v>33652.218999999997</v>
      </c>
      <c r="D72" s="23">
        <v>506103.53200000001</v>
      </c>
      <c r="E72" s="22">
        <v>22708.23</v>
      </c>
      <c r="F72" s="23">
        <v>500782.84399999998</v>
      </c>
      <c r="G72" s="23">
        <v>18692.973999999998</v>
      </c>
      <c r="H72" s="22">
        <v>1222.1600000000001</v>
      </c>
      <c r="I72" s="23">
        <v>50213.108</v>
      </c>
      <c r="J72" s="22">
        <v>2814.0120000000002</v>
      </c>
      <c r="K72" s="23">
        <v>24463.953000000001</v>
      </c>
      <c r="L72" s="22">
        <v>955.50199999999995</v>
      </c>
      <c r="M72" s="23">
        <v>47148.962</v>
      </c>
      <c r="N72" s="22">
        <v>6907.817</v>
      </c>
    </row>
    <row r="73" spans="1:14" x14ac:dyDescent="0.2">
      <c r="A73" s="21">
        <v>42795</v>
      </c>
      <c r="B73" s="23">
        <f t="shared" si="2"/>
        <v>617925.42899999989</v>
      </c>
      <c r="C73" s="22">
        <f t="shared" si="3"/>
        <v>33836.906000000003</v>
      </c>
      <c r="D73" s="23">
        <v>502309.16499999998</v>
      </c>
      <c r="E73" s="22">
        <v>22790.093000000001</v>
      </c>
      <c r="F73" s="23">
        <v>496975.99800000002</v>
      </c>
      <c r="G73" s="23">
        <v>18680.963</v>
      </c>
      <c r="H73" s="22">
        <v>1235.5809999999999</v>
      </c>
      <c r="I73" s="23">
        <v>51349.689000000006</v>
      </c>
      <c r="J73" s="22">
        <v>2939.212</v>
      </c>
      <c r="K73" s="23">
        <v>25375.780999999999</v>
      </c>
      <c r="L73" s="22">
        <v>993.33100000000002</v>
      </c>
      <c r="M73" s="23">
        <v>45585.612000000001</v>
      </c>
      <c r="N73" s="22">
        <v>6872.02</v>
      </c>
    </row>
    <row r="74" spans="1:14" x14ac:dyDescent="0.2">
      <c r="A74" s="21">
        <v>42887</v>
      </c>
      <c r="B74" s="23">
        <f t="shared" si="2"/>
        <v>624396.68000000005</v>
      </c>
      <c r="C74" s="22">
        <f t="shared" si="3"/>
        <v>33522.942999999999</v>
      </c>
      <c r="D74" s="23">
        <v>499789.65600000002</v>
      </c>
      <c r="E74" s="22">
        <v>22354.248</v>
      </c>
      <c r="F74" s="23">
        <v>494034.12899999996</v>
      </c>
      <c r="G74" s="23">
        <v>18264.663</v>
      </c>
      <c r="H74" s="22">
        <v>1208.1289999999999</v>
      </c>
      <c r="I74" s="23">
        <v>54813.392000000007</v>
      </c>
      <c r="J74" s="22">
        <v>2934.8829999999998</v>
      </c>
      <c r="K74" s="23">
        <v>28439.802</v>
      </c>
      <c r="L74" s="22">
        <v>921.19799999999998</v>
      </c>
      <c r="M74" s="23">
        <v>51528.968999999997</v>
      </c>
      <c r="N74" s="22">
        <v>7025.683</v>
      </c>
    </row>
    <row r="75" spans="1:14" x14ac:dyDescent="0.2">
      <c r="A75" s="21">
        <v>42979</v>
      </c>
      <c r="B75" s="23">
        <f t="shared" si="2"/>
        <v>615330.64000000013</v>
      </c>
      <c r="C75" s="22">
        <f t="shared" si="3"/>
        <v>33257.995999999999</v>
      </c>
      <c r="D75" s="23">
        <v>496726.27800000005</v>
      </c>
      <c r="E75" s="22">
        <v>22106.789000000001</v>
      </c>
      <c r="F75" s="23">
        <v>491311.951</v>
      </c>
      <c r="G75" s="23">
        <v>18599.102999999999</v>
      </c>
      <c r="H75" s="22">
        <v>1214.7</v>
      </c>
      <c r="I75" s="23">
        <v>56029.867999999995</v>
      </c>
      <c r="J75" s="22">
        <v>3317.509</v>
      </c>
      <c r="K75" s="23">
        <v>30560.06</v>
      </c>
      <c r="L75" s="22">
        <v>1253.819</v>
      </c>
      <c r="M75" s="23">
        <v>43975.391000000003</v>
      </c>
      <c r="N75" s="22">
        <v>6618.9980000000005</v>
      </c>
    </row>
    <row r="76" spans="1:14" x14ac:dyDescent="0.2">
      <c r="A76" s="21">
        <v>43070</v>
      </c>
      <c r="B76" s="23">
        <f t="shared" si="2"/>
        <v>613943.18099999998</v>
      </c>
      <c r="C76" s="22">
        <f t="shared" si="3"/>
        <v>32711.842999999997</v>
      </c>
      <c r="D76" s="23">
        <v>492619.53899999999</v>
      </c>
      <c r="E76" s="22">
        <v>22075.352999999999</v>
      </c>
      <c r="F76" s="23">
        <v>487321.34900000005</v>
      </c>
      <c r="G76" s="23">
        <v>18750.924999999999</v>
      </c>
      <c r="H76" s="22">
        <v>1198.854</v>
      </c>
      <c r="I76" s="23">
        <v>58097.251000000004</v>
      </c>
      <c r="J76" s="22">
        <v>2991.6060000000002</v>
      </c>
      <c r="K76" s="23">
        <v>30974.5</v>
      </c>
      <c r="L76" s="22">
        <v>1022.162</v>
      </c>
      <c r="M76" s="23">
        <v>44475.466</v>
      </c>
      <c r="N76" s="22">
        <v>6446.03</v>
      </c>
    </row>
    <row r="77" spans="1:14" x14ac:dyDescent="0.2">
      <c r="A77" s="21">
        <v>43160</v>
      </c>
      <c r="B77" s="23">
        <f t="shared" si="2"/>
        <v>615345.97499999998</v>
      </c>
      <c r="C77" s="22">
        <f t="shared" si="3"/>
        <v>32109.595000000001</v>
      </c>
      <c r="D77" s="23">
        <v>495379.85200000001</v>
      </c>
      <c r="E77" s="22">
        <v>21410.162</v>
      </c>
      <c r="F77" s="23">
        <v>488669.22899999999</v>
      </c>
      <c r="G77" s="23">
        <v>18695.143</v>
      </c>
      <c r="H77" s="22">
        <v>1166.68</v>
      </c>
      <c r="I77" s="23">
        <v>56559.134000000005</v>
      </c>
      <c r="J77" s="22">
        <v>2785.34</v>
      </c>
      <c r="K77" s="23">
        <v>32134.45</v>
      </c>
      <c r="L77" s="22">
        <v>1102.3720000000001</v>
      </c>
      <c r="M77" s="23">
        <v>44711.846000000005</v>
      </c>
      <c r="N77" s="22">
        <v>6747.4129999999996</v>
      </c>
    </row>
    <row r="78" spans="1:14" x14ac:dyDescent="0.2">
      <c r="A78" s="21">
        <v>43252</v>
      </c>
      <c r="B78" s="23">
        <f t="shared" si="2"/>
        <v>623627.60400000005</v>
      </c>
      <c r="C78" s="22">
        <f t="shared" si="3"/>
        <v>31279.294000000005</v>
      </c>
      <c r="D78" s="23">
        <v>495566.28600000002</v>
      </c>
      <c r="E78" s="22">
        <v>20753.740000000002</v>
      </c>
      <c r="F78" s="23">
        <v>489300.005</v>
      </c>
      <c r="G78" s="23">
        <v>18234.112000000001</v>
      </c>
      <c r="H78" s="22">
        <v>1145.2750000000001</v>
      </c>
      <c r="I78" s="23">
        <v>59918.972999999998</v>
      </c>
      <c r="J78" s="22">
        <v>2794.5450000000001</v>
      </c>
      <c r="K78" s="23">
        <v>34952.959999999999</v>
      </c>
      <c r="L78" s="22">
        <v>1123.6300000000001</v>
      </c>
      <c r="M78" s="23">
        <v>49908.233</v>
      </c>
      <c r="N78" s="22">
        <v>6585.7339999999995</v>
      </c>
    </row>
    <row r="79" spans="1:14" x14ac:dyDescent="0.2">
      <c r="A79" s="21">
        <v>43344</v>
      </c>
      <c r="B79" s="23">
        <f t="shared" si="2"/>
        <v>616080.72199999995</v>
      </c>
      <c r="C79" s="22">
        <f t="shared" si="3"/>
        <v>30667.509000000002</v>
      </c>
      <c r="D79" s="23">
        <v>492728.05199999997</v>
      </c>
      <c r="E79" s="22">
        <v>20034.499</v>
      </c>
      <c r="F79" s="23">
        <v>486437.68899999995</v>
      </c>
      <c r="G79" s="23">
        <v>17987.310000000001</v>
      </c>
      <c r="H79" s="22">
        <v>1133.0260000000001</v>
      </c>
      <c r="I79" s="23">
        <v>60557.767</v>
      </c>
      <c r="J79" s="22">
        <v>2979.0369999999998</v>
      </c>
      <c r="K79" s="23">
        <v>34245.487000000001</v>
      </c>
      <c r="L79" s="22">
        <v>1182.5350000000001</v>
      </c>
      <c r="M79" s="23">
        <v>44807.593000000001</v>
      </c>
      <c r="N79" s="22">
        <v>6520.9470000000001</v>
      </c>
    </row>
    <row r="80" spans="1:14" x14ac:dyDescent="0.2">
      <c r="A80" s="21">
        <v>43435</v>
      </c>
      <c r="B80" s="23">
        <f t="shared" si="2"/>
        <v>613463.61599999992</v>
      </c>
      <c r="C80" s="22">
        <f t="shared" si="3"/>
        <v>29504.788999999997</v>
      </c>
      <c r="D80" s="23">
        <v>490547.58899999998</v>
      </c>
      <c r="E80" s="22">
        <v>19025.506000000001</v>
      </c>
      <c r="F80" s="23">
        <v>484230.951</v>
      </c>
      <c r="G80" s="23">
        <v>17701.534</v>
      </c>
      <c r="H80" s="22">
        <v>1101.598</v>
      </c>
      <c r="I80" s="23">
        <v>62335.014999999999</v>
      </c>
      <c r="J80" s="22">
        <v>2900.6</v>
      </c>
      <c r="K80" s="23">
        <v>35418.406999999999</v>
      </c>
      <c r="L80" s="22">
        <v>1212.944</v>
      </c>
      <c r="M80" s="23">
        <v>42879.477999999996</v>
      </c>
      <c r="N80" s="22">
        <v>6477.085</v>
      </c>
    </row>
    <row r="81" spans="1:14" x14ac:dyDescent="0.2">
      <c r="A81" s="21">
        <v>43525</v>
      </c>
      <c r="B81" s="23">
        <f>D81+G81+I81+M81</f>
        <v>613542.45400000003</v>
      </c>
      <c r="C81" s="22">
        <f>E81+H81+J81+N81</f>
        <v>29249.588</v>
      </c>
      <c r="D81" s="23">
        <v>489436.28200000001</v>
      </c>
      <c r="E81" s="22">
        <v>18649.674999999999</v>
      </c>
      <c r="F81" s="23">
        <v>483418.37400000001</v>
      </c>
      <c r="G81" s="23">
        <v>17810.955000000002</v>
      </c>
      <c r="H81" s="22">
        <v>1092.951</v>
      </c>
      <c r="I81" s="23">
        <v>63629.998</v>
      </c>
      <c r="J81" s="22">
        <v>3126.4209999999998</v>
      </c>
      <c r="K81" s="23">
        <v>36640.841</v>
      </c>
      <c r="L81" s="22">
        <v>1312.145</v>
      </c>
      <c r="M81" s="23">
        <v>42665.218999999997</v>
      </c>
      <c r="N81" s="22">
        <v>6380.5410000000002</v>
      </c>
    </row>
    <row r="82" spans="1:14" x14ac:dyDescent="0.2">
      <c r="A82" s="21">
        <v>43617</v>
      </c>
      <c r="B82" s="23">
        <f t="shared" ref="B82:B84" si="4">D82+G82+I82+M82</f>
        <v>624838.94800000009</v>
      </c>
      <c r="C82" s="22">
        <f t="shared" ref="C82:C84" si="5">E82+H82+J82+N82</f>
        <v>28280.067999999999</v>
      </c>
      <c r="D82" s="23">
        <v>488598.58499999996</v>
      </c>
      <c r="E82" s="22">
        <v>17768.087</v>
      </c>
      <c r="F82" s="23">
        <v>482920.23100000003</v>
      </c>
      <c r="G82" s="23">
        <v>17649.878000000001</v>
      </c>
      <c r="H82" s="22">
        <v>1065.93</v>
      </c>
      <c r="I82" s="23">
        <v>69513.001000000004</v>
      </c>
      <c r="J82" s="22">
        <v>3227.462</v>
      </c>
      <c r="K82" s="23">
        <v>41422.125</v>
      </c>
      <c r="L82" s="22">
        <v>1308.6869999999999</v>
      </c>
      <c r="M82" s="23">
        <v>49077.484000000004</v>
      </c>
      <c r="N82" s="22">
        <v>6218.5889999999999</v>
      </c>
    </row>
    <row r="83" spans="1:14" x14ac:dyDescent="0.2">
      <c r="A83" s="21">
        <v>43709</v>
      </c>
      <c r="B83" s="23">
        <f t="shared" si="4"/>
        <v>613066.19400000002</v>
      </c>
      <c r="C83" s="22">
        <f t="shared" si="5"/>
        <v>26657.919999999998</v>
      </c>
      <c r="D83" s="23">
        <v>485161.89900000003</v>
      </c>
      <c r="E83" s="22">
        <v>16312.883</v>
      </c>
      <c r="F83" s="23">
        <v>479497.17699999997</v>
      </c>
      <c r="G83" s="23">
        <v>17574.931</v>
      </c>
      <c r="H83" s="22">
        <v>1000.575</v>
      </c>
      <c r="I83" s="23">
        <v>69169.725999999995</v>
      </c>
      <c r="J83" s="22">
        <v>3419.6660000000002</v>
      </c>
      <c r="K83" s="23">
        <v>41265.474000000002</v>
      </c>
      <c r="L83" s="22">
        <v>1357.7539999999999</v>
      </c>
      <c r="M83" s="23">
        <v>41159.637999999999</v>
      </c>
      <c r="N83" s="22">
        <v>5924.7960000000003</v>
      </c>
    </row>
    <row r="84" spans="1:14" x14ac:dyDescent="0.2">
      <c r="A84" s="21">
        <v>43800</v>
      </c>
      <c r="B84" s="23">
        <f t="shared" si="4"/>
        <v>612469.39</v>
      </c>
      <c r="C84" s="22">
        <f t="shared" si="5"/>
        <v>25336.802</v>
      </c>
      <c r="D84" s="23">
        <v>483487.19699999999</v>
      </c>
      <c r="E84" s="22">
        <v>15434.166999999999</v>
      </c>
      <c r="F84" s="23">
        <v>477605.82299999997</v>
      </c>
      <c r="G84" s="23">
        <v>17000.347000000002</v>
      </c>
      <c r="H84" s="22">
        <v>939.98900000000003</v>
      </c>
      <c r="I84" s="23">
        <v>71128.397000000012</v>
      </c>
      <c r="J84" s="22">
        <v>3263.415</v>
      </c>
      <c r="K84" s="23">
        <v>42634.919000000002</v>
      </c>
      <c r="L84" s="22">
        <v>1371.65</v>
      </c>
      <c r="M84" s="23">
        <v>40853.449000000001</v>
      </c>
      <c r="N84" s="22">
        <v>5699.2309999999998</v>
      </c>
    </row>
    <row r="85" spans="1:14" x14ac:dyDescent="0.2">
      <c r="A85" s="21">
        <v>43891</v>
      </c>
      <c r="B85" s="23">
        <f t="shared" ref="B85:B88" si="6">D85+G85+I85+M85</f>
        <v>609959.35600000003</v>
      </c>
      <c r="C85" s="22">
        <f t="shared" ref="C85:C88" si="7">E85+H85+J85+N85</f>
        <v>25628.362999999998</v>
      </c>
      <c r="D85" s="23">
        <v>481148.125</v>
      </c>
      <c r="E85" s="22">
        <v>15445.076999999999</v>
      </c>
      <c r="F85" s="23">
        <v>475035.58100000001</v>
      </c>
      <c r="G85" s="23">
        <v>16751.992999999999</v>
      </c>
      <c r="H85" s="22">
        <v>881.8</v>
      </c>
      <c r="I85" s="23">
        <v>71170.823000000004</v>
      </c>
      <c r="J85" s="22">
        <v>3609.8180000000002</v>
      </c>
      <c r="K85" s="23">
        <v>45016.059000000001</v>
      </c>
      <c r="L85" s="22">
        <v>1488.35</v>
      </c>
      <c r="M85" s="23">
        <v>40888.415000000001</v>
      </c>
      <c r="N85" s="22">
        <v>5691.6679999999997</v>
      </c>
    </row>
    <row r="86" spans="1:14" x14ac:dyDescent="0.2">
      <c r="A86" s="21">
        <v>43983</v>
      </c>
      <c r="B86" s="23">
        <f t="shared" si="6"/>
        <v>613759.95900000003</v>
      </c>
      <c r="C86" s="22">
        <f t="shared" si="7"/>
        <v>26022.794999999998</v>
      </c>
      <c r="D86" s="23">
        <v>478630.33100000001</v>
      </c>
      <c r="E86" s="22">
        <v>15480.811</v>
      </c>
      <c r="F86" s="23">
        <v>472838.20300000004</v>
      </c>
      <c r="G86" s="23">
        <v>16547.931</v>
      </c>
      <c r="H86" s="22">
        <v>950.72199999999998</v>
      </c>
      <c r="I86" s="23">
        <v>71070.468999999997</v>
      </c>
      <c r="J86" s="22">
        <v>3964.4270000000001</v>
      </c>
      <c r="K86" s="23">
        <v>45310.582999999999</v>
      </c>
      <c r="L86" s="22">
        <v>1780.2270000000001</v>
      </c>
      <c r="M86" s="23">
        <v>47511.227999999996</v>
      </c>
      <c r="N86" s="22">
        <v>5626.835</v>
      </c>
    </row>
    <row r="87" spans="1:14" x14ac:dyDescent="0.2">
      <c r="A87" s="21">
        <v>44075</v>
      </c>
      <c r="B87" s="23">
        <f t="shared" si="6"/>
        <v>604392.13699999999</v>
      </c>
      <c r="C87" s="22">
        <f t="shared" si="7"/>
        <v>24714.106</v>
      </c>
      <c r="D87" s="23">
        <v>477791.52299999999</v>
      </c>
      <c r="E87" s="22">
        <v>14480.102000000001</v>
      </c>
      <c r="F87" s="23">
        <v>471873.09100000001</v>
      </c>
      <c r="G87" s="23">
        <v>16314.454</v>
      </c>
      <c r="H87" s="22">
        <v>930.57500000000005</v>
      </c>
      <c r="I87" s="23">
        <v>70077.900999999998</v>
      </c>
      <c r="J87" s="22">
        <v>4086.0189999999998</v>
      </c>
      <c r="K87" s="23">
        <v>44616.603999999999</v>
      </c>
      <c r="L87" s="22">
        <v>1699.335</v>
      </c>
      <c r="M87" s="23">
        <v>40208.258999999998</v>
      </c>
      <c r="N87" s="22">
        <v>5217.41</v>
      </c>
    </row>
    <row r="88" spans="1:14" x14ac:dyDescent="0.2">
      <c r="A88" s="21">
        <v>44166</v>
      </c>
      <c r="B88" s="23">
        <f t="shared" si="6"/>
        <v>609413.24199999997</v>
      </c>
      <c r="C88" s="22">
        <f t="shared" si="7"/>
        <v>23804.373</v>
      </c>
      <c r="D88" s="23">
        <v>477889.39600000001</v>
      </c>
      <c r="E88" s="22">
        <v>13900.239</v>
      </c>
      <c r="F88" s="23">
        <v>472059.511</v>
      </c>
      <c r="G88" s="23">
        <v>16074.498</v>
      </c>
      <c r="H88" s="22">
        <v>888.45899999999995</v>
      </c>
      <c r="I88" s="23">
        <v>75546.588999999993</v>
      </c>
      <c r="J88" s="22">
        <v>4012.703</v>
      </c>
      <c r="K88" s="23">
        <v>49727.235999999997</v>
      </c>
      <c r="L88" s="22">
        <v>1845.0609999999999</v>
      </c>
      <c r="M88" s="23">
        <v>39902.758999999998</v>
      </c>
      <c r="N88" s="22">
        <v>5002.9719999999998</v>
      </c>
    </row>
    <row r="89" spans="1:14" x14ac:dyDescent="0.2">
      <c r="A89" s="21">
        <v>44256</v>
      </c>
      <c r="B89" s="23">
        <f t="shared" ref="B89:B91" si="8">D89+G89+I89+M89</f>
        <v>608820.54300000006</v>
      </c>
      <c r="C89" s="22">
        <f t="shared" ref="C89:C91" si="9">E89+H89+J89+N89</f>
        <v>23907.221000000001</v>
      </c>
      <c r="D89" s="23">
        <v>478582.49</v>
      </c>
      <c r="E89" s="22">
        <v>13864.046</v>
      </c>
      <c r="F89" s="23">
        <v>472695.00799999997</v>
      </c>
      <c r="G89" s="23">
        <v>15833.826999999999</v>
      </c>
      <c r="H89" s="22">
        <v>867.726</v>
      </c>
      <c r="I89" s="23">
        <v>74408.024000000005</v>
      </c>
      <c r="J89" s="22">
        <v>4182.482</v>
      </c>
      <c r="K89" s="23">
        <v>49325.95</v>
      </c>
      <c r="L89" s="22">
        <v>1935.921</v>
      </c>
      <c r="M89" s="23">
        <v>39996.201999999997</v>
      </c>
      <c r="N89" s="22">
        <v>4992.9669999999996</v>
      </c>
    </row>
    <row r="90" spans="1:14" x14ac:dyDescent="0.2">
      <c r="A90" s="21">
        <v>44348</v>
      </c>
      <c r="B90" s="23">
        <f t="shared" si="8"/>
        <v>620906.41599999997</v>
      </c>
      <c r="C90" s="22">
        <f t="shared" si="9"/>
        <v>23339.243999999999</v>
      </c>
      <c r="D90" s="23">
        <v>481380.02400000003</v>
      </c>
      <c r="E90" s="22">
        <v>13617.451999999999</v>
      </c>
      <c r="F90" s="23">
        <v>475464.89799999999</v>
      </c>
      <c r="G90" s="23">
        <v>15660.182000000001</v>
      </c>
      <c r="H90" s="22">
        <v>841.12699999999995</v>
      </c>
      <c r="I90" s="23">
        <v>76625.524999999994</v>
      </c>
      <c r="J90" s="22">
        <v>3969.942</v>
      </c>
      <c r="K90" s="23">
        <v>51151.726999999999</v>
      </c>
      <c r="L90" s="22">
        <v>1970.578</v>
      </c>
      <c r="M90" s="23">
        <v>47240.684999999998</v>
      </c>
      <c r="N90" s="22">
        <v>4910.723</v>
      </c>
    </row>
    <row r="91" spans="1:14" x14ac:dyDescent="0.2">
      <c r="A91" s="21">
        <v>44440</v>
      </c>
      <c r="B91" s="23">
        <f t="shared" si="8"/>
        <v>612890.50300000003</v>
      </c>
      <c r="C91" s="22">
        <f t="shared" si="9"/>
        <v>23015.913</v>
      </c>
      <c r="D91" s="23">
        <v>481929.30600000004</v>
      </c>
      <c r="E91" s="22">
        <v>13314.305</v>
      </c>
      <c r="F91" s="23">
        <v>475795.65700000001</v>
      </c>
      <c r="G91" s="23">
        <v>15598.634</v>
      </c>
      <c r="H91" s="22">
        <v>828.34100000000001</v>
      </c>
      <c r="I91" s="23">
        <v>75177.546999999991</v>
      </c>
      <c r="J91" s="22">
        <v>3980.6680000000001</v>
      </c>
      <c r="K91" s="23">
        <v>49608.684000000001</v>
      </c>
      <c r="L91" s="22">
        <v>2001.4380000000001</v>
      </c>
      <c r="M91" s="23">
        <v>40185.016000000003</v>
      </c>
      <c r="N91" s="22">
        <v>4892.5990000000002</v>
      </c>
    </row>
    <row r="92" spans="1:14" x14ac:dyDescent="0.2">
      <c r="A92" s="21">
        <v>44531</v>
      </c>
      <c r="B92" s="23">
        <f t="shared" ref="B92:B94" si="10">D92+G92+I92+M92</f>
        <v>613154.79299999995</v>
      </c>
      <c r="C92" s="22">
        <f t="shared" ref="C92:C94" si="11">E92+H92+J92+N92</f>
        <v>22355.445</v>
      </c>
      <c r="D92" s="23">
        <v>483334.59100000001</v>
      </c>
      <c r="E92" s="22">
        <v>13121.574000000001</v>
      </c>
      <c r="F92" s="23">
        <v>477420.185</v>
      </c>
      <c r="G92" s="23">
        <v>16722.276999999998</v>
      </c>
      <c r="H92" s="22">
        <v>793.17700000000002</v>
      </c>
      <c r="I92" s="23">
        <v>75252.036000000007</v>
      </c>
      <c r="J92" s="22">
        <v>4006.6129999999998</v>
      </c>
      <c r="K92" s="23">
        <v>49688.446000000004</v>
      </c>
      <c r="L92" s="22">
        <v>2064.9259999999999</v>
      </c>
      <c r="M92" s="23">
        <v>37845.889000000003</v>
      </c>
      <c r="N92" s="22">
        <v>4434.0810000000001</v>
      </c>
    </row>
    <row r="93" spans="1:14" x14ac:dyDescent="0.2">
      <c r="A93" s="21">
        <v>44621</v>
      </c>
      <c r="B93" s="23">
        <f t="shared" si="10"/>
        <v>614395.87699999998</v>
      </c>
      <c r="C93" s="22">
        <f t="shared" si="11"/>
        <v>21561.342999999997</v>
      </c>
      <c r="D93" s="23">
        <v>485144.30300000001</v>
      </c>
      <c r="E93" s="22">
        <v>12894.612999999999</v>
      </c>
      <c r="F93" s="23">
        <v>479140.48499999999</v>
      </c>
      <c r="G93" s="23">
        <v>16360.477000000001</v>
      </c>
      <c r="H93" s="22">
        <v>791</v>
      </c>
      <c r="I93" s="23">
        <v>72535.172999999995</v>
      </c>
      <c r="J93" s="22">
        <v>3717.9140000000002</v>
      </c>
      <c r="K93" s="23">
        <v>48509.307999999997</v>
      </c>
      <c r="L93" s="22">
        <v>2134.8919999999998</v>
      </c>
      <c r="M93" s="23">
        <v>40355.923999999999</v>
      </c>
      <c r="N93" s="22">
        <v>4157.8159999999998</v>
      </c>
    </row>
    <row r="94" spans="1:14" x14ac:dyDescent="0.2">
      <c r="A94" s="21">
        <v>44713</v>
      </c>
      <c r="B94" s="23">
        <f t="shared" si="10"/>
        <v>626691.94700000004</v>
      </c>
      <c r="C94" s="22">
        <f t="shared" si="11"/>
        <v>19455.116999999998</v>
      </c>
      <c r="D94" s="23">
        <v>486901.00700000004</v>
      </c>
      <c r="E94" s="22">
        <v>11691.758</v>
      </c>
      <c r="F94" s="23">
        <v>481139.84899999999</v>
      </c>
      <c r="G94" s="23">
        <v>16364.785</v>
      </c>
      <c r="H94" s="22">
        <v>740.35</v>
      </c>
      <c r="I94" s="23">
        <v>73215.278999999995</v>
      </c>
      <c r="J94" s="22">
        <v>3592.2109999999998</v>
      </c>
      <c r="K94" s="23">
        <v>49389.714</v>
      </c>
      <c r="L94" s="22">
        <v>2191.886</v>
      </c>
      <c r="M94" s="23">
        <v>50210.876000000004</v>
      </c>
      <c r="N94" s="22">
        <v>3430.7979999999998</v>
      </c>
    </row>
    <row r="95" spans="1:14" x14ac:dyDescent="0.2">
      <c r="A95" s="21">
        <v>44805</v>
      </c>
      <c r="B95" s="23">
        <f t="shared" ref="B95:B97" si="12">D95+G95+I95+M95</f>
        <v>616823.70099999988</v>
      </c>
      <c r="C95" s="22">
        <f t="shared" ref="C95:C97" si="13">E95+H95+J95+N95</f>
        <v>18632.717000000001</v>
      </c>
      <c r="D95" s="23">
        <v>486685.00899999996</v>
      </c>
      <c r="E95" s="22">
        <v>11125.347</v>
      </c>
      <c r="F95" s="23">
        <v>480935.03899999999</v>
      </c>
      <c r="G95" s="23">
        <v>16258.210999999999</v>
      </c>
      <c r="H95" s="22">
        <v>693.66099999999994</v>
      </c>
      <c r="I95" s="23">
        <v>74524.845000000001</v>
      </c>
      <c r="J95" s="22">
        <v>3729.1170000000002</v>
      </c>
      <c r="K95" s="23">
        <v>49231.961000000003</v>
      </c>
      <c r="L95" s="22">
        <v>2170.299</v>
      </c>
      <c r="M95" s="23">
        <v>39355.635999999999</v>
      </c>
      <c r="N95" s="22">
        <v>3084.5920000000001</v>
      </c>
    </row>
    <row r="96" spans="1:14" x14ac:dyDescent="0.2">
      <c r="A96" s="21">
        <v>44896</v>
      </c>
      <c r="B96" s="23">
        <f t="shared" si="12"/>
        <v>613402.61300000001</v>
      </c>
      <c r="C96" s="22">
        <f t="shared" si="13"/>
        <v>16937.603000000003</v>
      </c>
      <c r="D96" s="23">
        <v>483264.23599999998</v>
      </c>
      <c r="E96" s="22">
        <v>10117.878000000001</v>
      </c>
      <c r="F96" s="23">
        <v>477810.59600000002</v>
      </c>
      <c r="G96" s="23">
        <v>16165.031000000001</v>
      </c>
      <c r="H96" s="22">
        <v>605.10199999999998</v>
      </c>
      <c r="I96" s="23">
        <v>75113.142999999996</v>
      </c>
      <c r="J96" s="22">
        <v>3300.0509999999999</v>
      </c>
      <c r="K96" s="23">
        <v>49545.019</v>
      </c>
      <c r="L96" s="22">
        <v>1889.068</v>
      </c>
      <c r="M96" s="23">
        <v>38860.203000000001</v>
      </c>
      <c r="N96" s="22">
        <v>2914.5720000000001</v>
      </c>
    </row>
    <row r="97" spans="1:14" x14ac:dyDescent="0.2">
      <c r="A97" s="21">
        <v>44986</v>
      </c>
      <c r="B97" s="23">
        <f t="shared" si="12"/>
        <v>607789.43500000006</v>
      </c>
      <c r="C97" s="22">
        <f t="shared" si="13"/>
        <v>16704.852999999999</v>
      </c>
      <c r="D97" s="23">
        <v>477796.06400000001</v>
      </c>
      <c r="E97" s="22">
        <v>10016.066999999999</v>
      </c>
      <c r="F97" s="23">
        <v>472611.57899999997</v>
      </c>
      <c r="G97" s="23">
        <v>15922.278</v>
      </c>
      <c r="H97" s="22">
        <v>585.90099999999995</v>
      </c>
      <c r="I97" s="23">
        <v>74358.653999999995</v>
      </c>
      <c r="J97" s="22">
        <v>3298.2220000000002</v>
      </c>
      <c r="K97" s="23">
        <v>50742.582000000002</v>
      </c>
      <c r="L97" s="22">
        <v>1917.5940000000001</v>
      </c>
      <c r="M97" s="23">
        <v>39712.438999999998</v>
      </c>
      <c r="N97" s="22">
        <v>2804.663</v>
      </c>
    </row>
    <row r="98" spans="1:14" x14ac:dyDescent="0.2">
      <c r="A98" s="21">
        <v>45078</v>
      </c>
      <c r="B98" s="23">
        <f t="shared" ref="B98:B101" si="14">D98+G98+I98+M98</f>
        <v>615092.97300000011</v>
      </c>
      <c r="C98" s="22">
        <f t="shared" ref="C98:C101" si="15">E98+H98+J98+N98</f>
        <v>17188.841</v>
      </c>
      <c r="D98" s="23">
        <v>474429.522</v>
      </c>
      <c r="E98" s="22">
        <v>10358.732</v>
      </c>
      <c r="F98" s="23">
        <v>469407.43299999996</v>
      </c>
      <c r="G98" s="23">
        <v>15639.726000000001</v>
      </c>
      <c r="H98" s="22">
        <v>585.28499999999997</v>
      </c>
      <c r="I98" s="23">
        <v>74948.599000000002</v>
      </c>
      <c r="J98" s="22">
        <v>3478.3980000000001</v>
      </c>
      <c r="K98" s="23">
        <v>51744</v>
      </c>
      <c r="L98" s="22">
        <v>2087.8510000000001</v>
      </c>
      <c r="M98" s="23">
        <v>50075.126000000004</v>
      </c>
      <c r="N98" s="22">
        <v>2766.4259999999999</v>
      </c>
    </row>
    <row r="99" spans="1:14" x14ac:dyDescent="0.2">
      <c r="A99" s="21">
        <v>45170</v>
      </c>
      <c r="B99" s="23">
        <f t="shared" si="14"/>
        <v>601839.03</v>
      </c>
      <c r="C99" s="22">
        <f t="shared" si="15"/>
        <v>17574.64</v>
      </c>
      <c r="D99" s="23">
        <v>471908.25999999995</v>
      </c>
      <c r="E99" s="22">
        <v>10835.275</v>
      </c>
      <c r="F99" s="23">
        <v>467005.85400000005</v>
      </c>
      <c r="G99" s="23">
        <v>15334.862999999999</v>
      </c>
      <c r="H99" s="22">
        <v>586.74</v>
      </c>
      <c r="I99" s="23">
        <v>75241.763999999996</v>
      </c>
      <c r="J99" s="22">
        <v>3395.3710000000001</v>
      </c>
      <c r="K99" s="23">
        <v>52132.337</v>
      </c>
      <c r="L99" s="22">
        <v>2018.682</v>
      </c>
      <c r="M99" s="23">
        <v>39354.142999999996</v>
      </c>
      <c r="N99" s="22">
        <v>2757.2539999999999</v>
      </c>
    </row>
    <row r="100" spans="1:14" x14ac:dyDescent="0.2">
      <c r="A100" s="21">
        <v>45261</v>
      </c>
      <c r="B100" s="23">
        <f t="shared" si="14"/>
        <v>599164.26700000011</v>
      </c>
      <c r="C100" s="22">
        <f t="shared" si="15"/>
        <v>17385.870999999999</v>
      </c>
      <c r="D100" s="23">
        <v>468884.951</v>
      </c>
      <c r="E100" s="22">
        <v>10903.88</v>
      </c>
      <c r="F100" s="23">
        <v>464045.27800000005</v>
      </c>
      <c r="G100" s="23">
        <v>15255.405000000001</v>
      </c>
      <c r="H100" s="22">
        <v>562.71199999999999</v>
      </c>
      <c r="I100" s="23">
        <v>76445.626000000004</v>
      </c>
      <c r="J100" s="22">
        <v>3389.59</v>
      </c>
      <c r="K100" s="23">
        <v>52563.955999999998</v>
      </c>
      <c r="L100" s="22">
        <v>2088.2860000000001</v>
      </c>
      <c r="M100" s="23">
        <v>38578.285000000003</v>
      </c>
      <c r="N100" s="22">
        <v>2529.6889999999999</v>
      </c>
    </row>
    <row r="101" spans="1:14" x14ac:dyDescent="0.2">
      <c r="A101" s="21">
        <v>45352</v>
      </c>
      <c r="B101" s="23">
        <f t="shared" si="14"/>
        <v>597511.68800000008</v>
      </c>
      <c r="C101" s="22">
        <f t="shared" si="15"/>
        <v>17601.082999999999</v>
      </c>
      <c r="D101" s="23">
        <v>467130.19800000003</v>
      </c>
      <c r="E101" s="22">
        <v>11058.337</v>
      </c>
      <c r="F101" s="23">
        <v>462406.09299999999</v>
      </c>
      <c r="G101" s="23">
        <v>15051.066000000001</v>
      </c>
      <c r="H101" s="22">
        <v>565.678</v>
      </c>
      <c r="I101" s="23">
        <v>77308.569999999992</v>
      </c>
      <c r="J101" s="22">
        <v>3504.1849999999999</v>
      </c>
      <c r="K101" s="23">
        <v>53067.485000000001</v>
      </c>
      <c r="L101" s="22">
        <v>2156.8780000000002</v>
      </c>
      <c r="M101" s="23">
        <v>38021.853999999999</v>
      </c>
      <c r="N101" s="22">
        <v>2472.8829999999998</v>
      </c>
    </row>
    <row r="102" spans="1:14" x14ac:dyDescent="0.2">
      <c r="A102" s="21">
        <v>45444</v>
      </c>
      <c r="B102" s="23">
        <f t="shared" ref="B102:B104" si="16">D102+G102+I102+M102</f>
        <v>611029.23399999994</v>
      </c>
      <c r="C102" s="22">
        <f t="shared" ref="C102:C104" si="17">E102+H102+J102+N102</f>
        <v>16839.211000000003</v>
      </c>
      <c r="D102" s="23">
        <v>468546.72399999999</v>
      </c>
      <c r="E102" s="22">
        <v>10678.495000000001</v>
      </c>
      <c r="F102" s="23">
        <v>463792.99099999998</v>
      </c>
      <c r="G102" s="23">
        <v>14876.246999999999</v>
      </c>
      <c r="H102" s="22">
        <v>514.41200000000003</v>
      </c>
      <c r="I102" s="23">
        <v>79186.243999999992</v>
      </c>
      <c r="J102" s="22">
        <v>3443.7350000000001</v>
      </c>
      <c r="K102" s="23">
        <v>54265.394</v>
      </c>
      <c r="L102" s="22">
        <v>2109.5140000000001</v>
      </c>
      <c r="M102" s="23">
        <v>48420.019</v>
      </c>
      <c r="N102" s="22">
        <v>2202.569</v>
      </c>
    </row>
    <row r="103" spans="1:14" x14ac:dyDescent="0.2">
      <c r="A103" s="21">
        <v>45536</v>
      </c>
      <c r="B103" s="23">
        <f t="shared" si="16"/>
        <v>602240.67900000012</v>
      </c>
      <c r="C103" s="22">
        <f t="shared" si="17"/>
        <v>16628.489999999998</v>
      </c>
      <c r="D103" s="23">
        <v>469862.70300000004</v>
      </c>
      <c r="E103" s="22">
        <v>10428.620999999999</v>
      </c>
      <c r="F103" s="23">
        <v>465070.908</v>
      </c>
      <c r="G103" s="23">
        <v>14713.509</v>
      </c>
      <c r="H103" s="22">
        <v>513.25099999999998</v>
      </c>
      <c r="I103" s="23">
        <v>80280.854000000007</v>
      </c>
      <c r="J103" s="22">
        <v>3565.7109999999998</v>
      </c>
      <c r="K103" s="23">
        <v>54917.8</v>
      </c>
      <c r="L103" s="22">
        <v>2197.5830000000001</v>
      </c>
      <c r="M103" s="23">
        <v>37383.612999999998</v>
      </c>
      <c r="N103" s="22">
        <v>2120.9070000000002</v>
      </c>
    </row>
    <row r="104" spans="1:14" x14ac:dyDescent="0.2">
      <c r="A104" s="21">
        <v>45627</v>
      </c>
      <c r="B104" s="23">
        <f t="shared" si="16"/>
        <v>605546.51699999999</v>
      </c>
      <c r="C104" s="22">
        <f t="shared" si="17"/>
        <v>16290.351000000001</v>
      </c>
      <c r="D104" s="23">
        <v>471851.72</v>
      </c>
      <c r="E104" s="22">
        <v>10299.567999999999</v>
      </c>
      <c r="F104" s="23">
        <v>467238.61700000003</v>
      </c>
      <c r="G104" s="23">
        <v>14526.307000000001</v>
      </c>
      <c r="H104" s="22">
        <v>483.85</v>
      </c>
      <c r="I104" s="23">
        <v>82022.26999999999</v>
      </c>
      <c r="J104" s="22">
        <v>3523.44</v>
      </c>
      <c r="K104" s="23">
        <v>56315.909</v>
      </c>
      <c r="L104" s="22">
        <v>2208.4459999999999</v>
      </c>
      <c r="M104" s="23">
        <v>37146.22</v>
      </c>
      <c r="N104" s="22">
        <v>1983.4929999999999</v>
      </c>
    </row>
    <row r="105" spans="1:14" x14ac:dyDescent="0.2">
      <c r="A105" s="21">
        <v>45717</v>
      </c>
      <c r="B105" s="23">
        <f t="shared" ref="B105:B106" si="18">D105+G105+I105+M105</f>
        <v>610617.13300000003</v>
      </c>
      <c r="C105" s="22">
        <f t="shared" ref="C105:C106" si="19">E105+H105+J105+N105</f>
        <v>15672.007</v>
      </c>
      <c r="D105" s="23">
        <v>474998.57699999999</v>
      </c>
      <c r="E105" s="22">
        <v>9687.6659999999993</v>
      </c>
      <c r="F105" s="23">
        <v>470414.30599999998</v>
      </c>
      <c r="G105" s="23">
        <v>14489.897000000001</v>
      </c>
      <c r="H105" s="22">
        <v>476.47699999999998</v>
      </c>
      <c r="I105" s="23">
        <v>83643.733999999997</v>
      </c>
      <c r="J105" s="22">
        <v>3619.7689999999998</v>
      </c>
      <c r="K105" s="23">
        <v>58616.882999999994</v>
      </c>
      <c r="L105" s="22">
        <v>2284.759</v>
      </c>
      <c r="M105" s="23">
        <v>37484.925000000003</v>
      </c>
      <c r="N105" s="22">
        <v>1888.095</v>
      </c>
    </row>
    <row r="106" spans="1:14" x14ac:dyDescent="0.2">
      <c r="A106" s="21">
        <v>45809</v>
      </c>
      <c r="B106" s="23">
        <f t="shared" si="18"/>
        <v>629884.17800000007</v>
      </c>
      <c r="C106" s="22">
        <f t="shared" si="19"/>
        <v>14717.555</v>
      </c>
      <c r="D106" s="23">
        <v>480734.7</v>
      </c>
      <c r="E106" s="22">
        <v>8977.8760000000002</v>
      </c>
      <c r="F106" s="23">
        <v>476083.136</v>
      </c>
      <c r="G106" s="23">
        <v>14508.12</v>
      </c>
      <c r="H106" s="22">
        <v>425.62799999999999</v>
      </c>
      <c r="I106" s="23">
        <v>85859.681000000011</v>
      </c>
      <c r="J106" s="22">
        <v>3554.1860000000001</v>
      </c>
      <c r="K106" s="23">
        <v>60769.582999999999</v>
      </c>
      <c r="L106" s="22">
        <v>2296.0680000000002</v>
      </c>
      <c r="M106" s="23">
        <v>48781.677000000003</v>
      </c>
      <c r="N106" s="22">
        <v>1759.865</v>
      </c>
    </row>
    <row r="107" spans="1:14" x14ac:dyDescent="0.2">
      <c r="A107" s="21">
        <v>45901</v>
      </c>
      <c r="B107" s="23">
        <f t="shared" ref="B107:B109" si="20">D107+G107+I107+M107</f>
        <v>624361.40899999999</v>
      </c>
      <c r="C107" s="22">
        <f t="shared" ref="C107:C109" si="21">E107+H107+J107+N107</f>
        <v>13897.675000000001</v>
      </c>
      <c r="D107" s="23">
        <v>485027.31900000002</v>
      </c>
      <c r="E107" s="22">
        <v>8364.8780000000006</v>
      </c>
      <c r="F107" s="23">
        <v>480364.56699999998</v>
      </c>
      <c r="G107" s="23">
        <v>14459.395</v>
      </c>
      <c r="H107" s="22">
        <v>414.56200000000001</v>
      </c>
      <c r="I107" s="23">
        <v>88044.780999999988</v>
      </c>
      <c r="J107" s="22">
        <v>3535.77</v>
      </c>
      <c r="K107" s="23">
        <v>63068.654000000002</v>
      </c>
      <c r="L107" s="22">
        <v>2271.16</v>
      </c>
      <c r="M107" s="23">
        <v>36829.913999999997</v>
      </c>
      <c r="N107" s="22">
        <v>1582.4649999999999</v>
      </c>
    </row>
    <row r="108" spans="1:14" x14ac:dyDescent="0.2">
      <c r="A108" s="21">
        <v>45992</v>
      </c>
      <c r="B108" s="23">
        <f t="shared" si="20"/>
        <v>633273.77599999995</v>
      </c>
      <c r="C108" s="22">
        <f t="shared" si="21"/>
        <v>13562.327000000001</v>
      </c>
      <c r="D108" s="23">
        <v>489953.674</v>
      </c>
      <c r="E108" s="22">
        <v>8048.2</v>
      </c>
      <c r="F108" s="23">
        <v>484966.75599999999</v>
      </c>
      <c r="G108" s="23">
        <v>14618.874</v>
      </c>
      <c r="H108" s="22">
        <v>393.01600000000002</v>
      </c>
      <c r="I108" s="23">
        <v>91872.77</v>
      </c>
      <c r="J108" s="22">
        <v>3562.0410000000002</v>
      </c>
      <c r="K108" s="23">
        <v>65527.182999999997</v>
      </c>
      <c r="L108" s="22">
        <v>2298.8290000000002</v>
      </c>
      <c r="M108" s="23">
        <v>36828.457999999999</v>
      </c>
      <c r="N108" s="22">
        <v>1559.07</v>
      </c>
    </row>
    <row r="109" spans="1:14" x14ac:dyDescent="0.2">
      <c r="A109" s="21">
        <v>46082</v>
      </c>
      <c r="B109" s="23">
        <f t="shared" si="20"/>
        <v>637591.12899999996</v>
      </c>
      <c r="C109" s="22">
        <f t="shared" si="21"/>
        <v>12879.245000000001</v>
      </c>
      <c r="D109" s="23">
        <v>493962.48599999998</v>
      </c>
      <c r="E109" s="22">
        <v>7288.8680000000004</v>
      </c>
      <c r="F109" s="23">
        <v>489253.304</v>
      </c>
      <c r="G109" s="23">
        <v>14719.406999999999</v>
      </c>
      <c r="H109" s="22">
        <v>384.67</v>
      </c>
      <c r="I109" s="23">
        <v>93706.849000000002</v>
      </c>
      <c r="J109" s="22">
        <v>3719.6060000000002</v>
      </c>
      <c r="K109" s="23">
        <v>67922.164999999994</v>
      </c>
      <c r="L109" s="22">
        <v>2417.1060000000002</v>
      </c>
      <c r="M109" s="23">
        <v>35202.387000000002</v>
      </c>
      <c r="N109" s="22">
        <v>1486.1010000000001</v>
      </c>
    </row>
    <row r="112" spans="1:14" ht="16" customHeight="1" x14ac:dyDescent="0.2">
      <c r="A112" s="25" t="s">
        <v>14</v>
      </c>
      <c r="B112" s="25"/>
      <c r="C112" s="25"/>
      <c r="D112" s="25"/>
      <c r="E112" s="25"/>
      <c r="F112" s="25"/>
      <c r="G112" s="25"/>
      <c r="H112" s="25"/>
      <c r="I112" s="25"/>
      <c r="J112" s="25"/>
      <c r="K112" s="25"/>
      <c r="L112" s="25"/>
      <c r="M112" s="25"/>
      <c r="N112" s="25"/>
    </row>
    <row r="113" spans="1:14" ht="16" customHeight="1" x14ac:dyDescent="0.2">
      <c r="A113" s="25" t="s">
        <v>15</v>
      </c>
      <c r="B113" s="25"/>
      <c r="C113" s="25"/>
      <c r="D113" s="25"/>
      <c r="E113" s="25"/>
      <c r="F113" s="25"/>
      <c r="G113" s="25"/>
      <c r="H113" s="25"/>
      <c r="I113" s="25"/>
      <c r="J113" s="25"/>
      <c r="K113" s="25"/>
      <c r="L113" s="25"/>
      <c r="M113" s="25"/>
      <c r="N113" s="25"/>
    </row>
    <row r="114" spans="1:14" ht="16" customHeight="1" x14ac:dyDescent="0.2"/>
    <row r="115" spans="1:14" x14ac:dyDescent="0.2">
      <c r="A115" s="11"/>
      <c r="B115" s="11"/>
      <c r="C115" s="11"/>
      <c r="D115" s="11"/>
      <c r="E115" s="11"/>
      <c r="F115" s="11"/>
      <c r="G115" s="11"/>
      <c r="H115" s="11"/>
      <c r="I115" s="11"/>
      <c r="J115" s="11"/>
      <c r="K115" s="11"/>
      <c r="L115" s="11"/>
    </row>
    <row r="116" spans="1:14" x14ac:dyDescent="0.2">
      <c r="A116" s="11"/>
      <c r="B116" s="11"/>
      <c r="C116" s="11"/>
      <c r="D116" s="11"/>
      <c r="E116" s="11"/>
      <c r="F116" s="11"/>
      <c r="G116" s="11"/>
      <c r="H116" s="11"/>
      <c r="I116" s="11"/>
      <c r="J116" s="11"/>
      <c r="K116" s="11"/>
      <c r="L116" s="11"/>
    </row>
  </sheetData>
  <mergeCells count="12">
    <mergeCell ref="D3:N3"/>
    <mergeCell ref="A1:E1"/>
    <mergeCell ref="F4:F6"/>
    <mergeCell ref="A3:A6"/>
    <mergeCell ref="B3:C5"/>
    <mergeCell ref="D4:E5"/>
    <mergeCell ref="G4:H5"/>
    <mergeCell ref="A113:N113"/>
    <mergeCell ref="A112:N112"/>
    <mergeCell ref="I4:K4"/>
    <mergeCell ref="M4:N5"/>
    <mergeCell ref="K5:K6"/>
  </mergeCells>
  <pageMargins left="0.7" right="0.7" top="0.75" bottom="0.75" header="0.3" footer="0.3"/>
  <pageSetup paperSize="9"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D05674-5153-5A4E-B117-D3415EF2DFF6}">
  <dimension ref="A1:N116"/>
  <sheetViews>
    <sheetView zoomScale="90" zoomScaleNormal="90" workbookViewId="0">
      <pane xSplit="1" ySplit="6" topLeftCell="B84" activePane="bottomRight" state="frozen"/>
      <selection pane="topRight" activeCell="B1" sqref="B1"/>
      <selection pane="bottomLeft" activeCell="A7" sqref="A7"/>
      <selection pane="bottomRight" activeCell="F101" sqref="F101:F109"/>
    </sheetView>
  </sheetViews>
  <sheetFormatPr baseColWidth="10" defaultRowHeight="16" x14ac:dyDescent="0.2"/>
  <cols>
    <col min="1" max="1" width="8.5" style="3" customWidth="1"/>
    <col min="2" max="2" width="14.1640625" customWidth="1"/>
    <col min="3" max="3" width="13.83203125" customWidth="1"/>
    <col min="4" max="4" width="14.1640625" customWidth="1"/>
    <col min="5" max="5" width="14.5" customWidth="1"/>
    <col min="6" max="6" width="18.6640625" customWidth="1"/>
    <col min="7" max="7" width="16.5" customWidth="1"/>
    <col min="8" max="8" width="13.6640625" customWidth="1"/>
    <col min="9" max="9" width="15.33203125" customWidth="1"/>
    <col min="10" max="10" width="13.1640625" customWidth="1"/>
    <col min="11" max="11" width="20.6640625" customWidth="1"/>
    <col min="12" max="12" width="14.83203125" customWidth="1"/>
    <col min="14" max="14" width="14" customWidth="1"/>
  </cols>
  <sheetData>
    <row r="1" spans="1:14" x14ac:dyDescent="0.2">
      <c r="A1" s="38" t="s">
        <v>4</v>
      </c>
      <c r="B1" s="38"/>
      <c r="C1" s="38"/>
      <c r="D1" s="38"/>
      <c r="E1" s="38"/>
    </row>
    <row r="2" spans="1:14" ht="17" thickBot="1" x14ac:dyDescent="0.25"/>
    <row r="3" spans="1:14" ht="17" customHeight="1" thickBot="1" x14ac:dyDescent="0.25">
      <c r="A3" s="29"/>
      <c r="B3" s="33" t="s">
        <v>11</v>
      </c>
      <c r="C3" s="34"/>
      <c r="D3" s="36" t="s">
        <v>0</v>
      </c>
      <c r="E3" s="37"/>
      <c r="F3" s="37"/>
      <c r="G3" s="37"/>
      <c r="H3" s="37"/>
      <c r="I3" s="37"/>
      <c r="J3" s="37"/>
      <c r="K3" s="37"/>
      <c r="L3" s="37"/>
      <c r="M3" s="37"/>
      <c r="N3" s="37"/>
    </row>
    <row r="4" spans="1:14" ht="37" customHeight="1" thickBot="1" x14ac:dyDescent="0.25">
      <c r="A4" s="29"/>
      <c r="B4" s="30"/>
      <c r="C4" s="32"/>
      <c r="D4" s="30" t="s">
        <v>6</v>
      </c>
      <c r="E4" s="32"/>
      <c r="F4" s="27" t="s">
        <v>8</v>
      </c>
      <c r="G4" s="30" t="s">
        <v>9</v>
      </c>
      <c r="H4" s="32"/>
      <c r="I4" s="30" t="s">
        <v>12</v>
      </c>
      <c r="J4" s="31"/>
      <c r="K4" s="31"/>
      <c r="L4" s="16"/>
      <c r="M4" s="30" t="s">
        <v>10</v>
      </c>
      <c r="N4" s="34"/>
    </row>
    <row r="5" spans="1:14" ht="28" customHeight="1" thickBot="1" x14ac:dyDescent="0.25">
      <c r="A5" s="29"/>
      <c r="B5" s="30"/>
      <c r="C5" s="32"/>
      <c r="D5" s="30"/>
      <c r="E5" s="32"/>
      <c r="F5" s="27"/>
      <c r="G5" s="30"/>
      <c r="H5" s="32"/>
      <c r="I5" s="15"/>
      <c r="J5" s="16"/>
      <c r="K5" s="33" t="s">
        <v>13</v>
      </c>
      <c r="L5" s="19"/>
      <c r="M5" s="30"/>
      <c r="N5" s="32"/>
    </row>
    <row r="6" spans="1:14" ht="20" customHeight="1" thickBot="1" x14ac:dyDescent="0.25">
      <c r="A6" s="29"/>
      <c r="B6" s="17"/>
      <c r="C6" s="1" t="s">
        <v>7</v>
      </c>
      <c r="D6" s="17"/>
      <c r="E6" s="1" t="s">
        <v>7</v>
      </c>
      <c r="F6" s="28"/>
      <c r="G6" s="18"/>
      <c r="H6" s="1" t="s">
        <v>7</v>
      </c>
      <c r="I6" s="18"/>
      <c r="J6" s="1" t="s">
        <v>1</v>
      </c>
      <c r="K6" s="35"/>
      <c r="L6" s="1" t="s">
        <v>1</v>
      </c>
      <c r="M6" s="18"/>
      <c r="N6" s="1" t="s">
        <v>1</v>
      </c>
    </row>
    <row r="7" spans="1:14" x14ac:dyDescent="0.2">
      <c r="A7" s="20">
        <v>36770</v>
      </c>
      <c r="B7" s="23">
        <f t="shared" ref="B7:B70" si="0">+D7+G7+I7+M7</f>
        <v>163222.66800000001</v>
      </c>
      <c r="C7" s="22">
        <f t="shared" ref="C7:C70" si="1">+E7+H7+J7+N7</f>
        <v>784.66899999999998</v>
      </c>
      <c r="D7" s="23">
        <v>156206.33300000001</v>
      </c>
      <c r="E7" s="22">
        <v>728.23</v>
      </c>
      <c r="F7" s="23">
        <v>148097.66399999999</v>
      </c>
      <c r="G7" s="23">
        <v>7016.335</v>
      </c>
      <c r="H7" s="22">
        <v>56.439</v>
      </c>
      <c r="I7" s="24"/>
      <c r="J7" s="24"/>
      <c r="K7" s="23">
        <v>19023.885999999999</v>
      </c>
      <c r="L7" s="22">
        <v>284.46199999999999</v>
      </c>
      <c r="M7" s="23"/>
      <c r="N7" s="22"/>
    </row>
    <row r="8" spans="1:14" x14ac:dyDescent="0.2">
      <c r="A8" s="21">
        <v>36861</v>
      </c>
      <c r="B8" s="23">
        <f t="shared" si="0"/>
        <v>173855.46600000001</v>
      </c>
      <c r="C8" s="22">
        <f t="shared" si="1"/>
        <v>783.87900000000002</v>
      </c>
      <c r="D8" s="23">
        <v>166511.74100000001</v>
      </c>
      <c r="E8" s="22">
        <v>726.303</v>
      </c>
      <c r="F8" s="23">
        <v>158137.44</v>
      </c>
      <c r="G8" s="23">
        <v>7343.7250000000004</v>
      </c>
      <c r="H8" s="22">
        <v>57.576000000000001</v>
      </c>
      <c r="I8" s="24"/>
      <c r="J8" s="24"/>
      <c r="K8" s="23">
        <v>20736.696</v>
      </c>
      <c r="L8" s="22">
        <v>283.28100000000001</v>
      </c>
      <c r="M8" s="23"/>
      <c r="N8" s="22"/>
    </row>
    <row r="9" spans="1:14" x14ac:dyDescent="0.2">
      <c r="A9" s="21">
        <v>36951</v>
      </c>
      <c r="B9" s="23">
        <f t="shared" si="0"/>
        <v>180269.06200000001</v>
      </c>
      <c r="C9" s="22">
        <f t="shared" si="1"/>
        <v>793.99099999999999</v>
      </c>
      <c r="D9" s="23">
        <v>172618.799</v>
      </c>
      <c r="E9" s="22">
        <v>734.74699999999996</v>
      </c>
      <c r="F9" s="23">
        <v>164726.83199999999</v>
      </c>
      <c r="G9" s="23">
        <v>7650.2629999999999</v>
      </c>
      <c r="H9" s="22">
        <v>59.244</v>
      </c>
      <c r="I9" s="24"/>
      <c r="J9" s="24"/>
      <c r="K9" s="23">
        <v>22200.982</v>
      </c>
      <c r="L9" s="22">
        <v>333.62</v>
      </c>
      <c r="M9" s="23"/>
      <c r="N9" s="22"/>
    </row>
    <row r="10" spans="1:14" x14ac:dyDescent="0.2">
      <c r="A10" s="21">
        <v>37043</v>
      </c>
      <c r="B10" s="23">
        <f t="shared" si="0"/>
        <v>190349.43899999998</v>
      </c>
      <c r="C10" s="22">
        <f t="shared" si="1"/>
        <v>802.78400000000011</v>
      </c>
      <c r="D10" s="23">
        <v>182407.31099999999</v>
      </c>
      <c r="E10" s="22">
        <v>749.21900000000005</v>
      </c>
      <c r="F10" s="23">
        <v>174017.80799999999</v>
      </c>
      <c r="G10" s="23">
        <v>7942.1279999999997</v>
      </c>
      <c r="H10" s="22">
        <v>53.564999999999998</v>
      </c>
      <c r="I10" s="24"/>
      <c r="J10" s="24"/>
      <c r="K10" s="23">
        <v>24361.817999999999</v>
      </c>
      <c r="L10" s="22">
        <v>350.54399999999998</v>
      </c>
      <c r="M10" s="23"/>
      <c r="N10" s="22"/>
    </row>
    <row r="11" spans="1:14" x14ac:dyDescent="0.2">
      <c r="A11" s="21">
        <v>37135</v>
      </c>
      <c r="B11" s="23">
        <f t="shared" si="0"/>
        <v>195479.56599999999</v>
      </c>
      <c r="C11" s="22">
        <f t="shared" si="1"/>
        <v>845.02800000000002</v>
      </c>
      <c r="D11" s="23">
        <v>187331.02799999999</v>
      </c>
      <c r="E11" s="22">
        <v>787.702</v>
      </c>
      <c r="F11" s="23">
        <v>179932.94399999999</v>
      </c>
      <c r="G11" s="23">
        <v>8148.5379999999996</v>
      </c>
      <c r="H11" s="22">
        <v>57.326000000000001</v>
      </c>
      <c r="I11" s="24"/>
      <c r="J11" s="24"/>
      <c r="K11" s="23">
        <v>24951.792000000001</v>
      </c>
      <c r="L11" s="22">
        <v>412.77300000000002</v>
      </c>
      <c r="M11" s="23"/>
      <c r="N11" s="22"/>
    </row>
    <row r="12" spans="1:14" x14ac:dyDescent="0.2">
      <c r="A12" s="21">
        <v>37226</v>
      </c>
      <c r="B12" s="23">
        <f t="shared" si="0"/>
        <v>202757.454</v>
      </c>
      <c r="C12" s="22">
        <f t="shared" si="1"/>
        <v>876.75200000000007</v>
      </c>
      <c r="D12" s="23">
        <v>194185.413</v>
      </c>
      <c r="E12" s="22">
        <v>819.07100000000003</v>
      </c>
      <c r="F12" s="23">
        <v>186492.016</v>
      </c>
      <c r="G12" s="23">
        <v>8572.0409999999993</v>
      </c>
      <c r="H12" s="22">
        <v>57.680999999999997</v>
      </c>
      <c r="I12" s="24"/>
      <c r="J12" s="24"/>
      <c r="K12" s="23">
        <v>25880.52</v>
      </c>
      <c r="L12" s="22">
        <v>367.83300000000003</v>
      </c>
      <c r="M12" s="23"/>
      <c r="N12" s="22"/>
    </row>
    <row r="13" spans="1:14" x14ac:dyDescent="0.2">
      <c r="A13" s="21">
        <v>37316</v>
      </c>
      <c r="B13" s="23">
        <f t="shared" si="0"/>
        <v>211135.323</v>
      </c>
      <c r="C13" s="22">
        <f t="shared" si="1"/>
        <v>939.27600000000007</v>
      </c>
      <c r="D13" s="23">
        <v>202210.01800000001</v>
      </c>
      <c r="E13" s="22">
        <v>874.55100000000004</v>
      </c>
      <c r="F13" s="23">
        <v>194388.416</v>
      </c>
      <c r="G13" s="23">
        <v>8925.3050000000003</v>
      </c>
      <c r="H13" s="22">
        <v>64.724999999999994</v>
      </c>
      <c r="I13" s="24"/>
      <c r="J13" s="24"/>
      <c r="K13" s="23">
        <v>27380.946</v>
      </c>
      <c r="L13" s="22">
        <v>404.935</v>
      </c>
      <c r="M13" s="23"/>
      <c r="N13" s="22"/>
    </row>
    <row r="14" spans="1:14" x14ac:dyDescent="0.2">
      <c r="A14" s="21">
        <v>37408</v>
      </c>
      <c r="B14" s="23">
        <f t="shared" si="0"/>
        <v>222621.28699999998</v>
      </c>
      <c r="C14" s="22">
        <f t="shared" si="1"/>
        <v>986.61799999999994</v>
      </c>
      <c r="D14" s="23">
        <v>213212.37899999999</v>
      </c>
      <c r="E14" s="22">
        <v>920.19399999999996</v>
      </c>
      <c r="F14" s="23">
        <v>204901.37599999999</v>
      </c>
      <c r="G14" s="23">
        <v>9408.9079999999994</v>
      </c>
      <c r="H14" s="22">
        <v>66.424000000000007</v>
      </c>
      <c r="I14" s="24"/>
      <c r="J14" s="24"/>
      <c r="K14" s="23">
        <v>27722.678</v>
      </c>
      <c r="L14" s="22">
        <v>420.423</v>
      </c>
      <c r="M14" s="23"/>
      <c r="N14" s="22"/>
    </row>
    <row r="15" spans="1:14" x14ac:dyDescent="0.2">
      <c r="A15" s="21">
        <v>37500</v>
      </c>
      <c r="B15" s="23">
        <f t="shared" si="0"/>
        <v>231557.89500000002</v>
      </c>
      <c r="C15" s="22">
        <f t="shared" si="1"/>
        <v>1035.595</v>
      </c>
      <c r="D15" s="23">
        <v>221766.035</v>
      </c>
      <c r="E15" s="22">
        <v>968.04300000000001</v>
      </c>
      <c r="F15" s="23">
        <v>213241.696</v>
      </c>
      <c r="G15" s="23">
        <v>9791.86</v>
      </c>
      <c r="H15" s="22">
        <v>67.552000000000007</v>
      </c>
      <c r="I15" s="24"/>
      <c r="J15" s="24"/>
      <c r="K15" s="23">
        <v>27332.016</v>
      </c>
      <c r="L15" s="22">
        <v>436.28100000000001</v>
      </c>
      <c r="M15" s="23"/>
      <c r="N15" s="22"/>
    </row>
    <row r="16" spans="1:14" x14ac:dyDescent="0.2">
      <c r="A16" s="21">
        <v>37591</v>
      </c>
      <c r="B16" s="23">
        <f t="shared" si="0"/>
        <v>231703.97100000002</v>
      </c>
      <c r="C16" s="22">
        <f t="shared" si="1"/>
        <v>996.33</v>
      </c>
      <c r="D16" s="23">
        <v>221473.12100000001</v>
      </c>
      <c r="E16" s="22">
        <v>930.601</v>
      </c>
      <c r="F16" s="23">
        <v>212552.92800000001</v>
      </c>
      <c r="G16" s="23">
        <v>10230.85</v>
      </c>
      <c r="H16" s="22">
        <v>65.728999999999999</v>
      </c>
      <c r="I16" s="24"/>
      <c r="J16" s="24"/>
      <c r="K16" s="23">
        <v>27134.576000000001</v>
      </c>
      <c r="L16" s="22">
        <v>418.52300000000002</v>
      </c>
      <c r="M16" s="23"/>
      <c r="N16" s="22"/>
    </row>
    <row r="17" spans="1:14" x14ac:dyDescent="0.2">
      <c r="A17" s="21">
        <v>37681</v>
      </c>
      <c r="B17" s="23">
        <f t="shared" si="0"/>
        <v>240759.88200000001</v>
      </c>
      <c r="C17" s="22">
        <f t="shared" si="1"/>
        <v>999.36800000000005</v>
      </c>
      <c r="D17" s="23">
        <v>230015.17300000001</v>
      </c>
      <c r="E17" s="22">
        <v>930.447</v>
      </c>
      <c r="F17" s="23">
        <v>221321.95199999999</v>
      </c>
      <c r="G17" s="23">
        <v>10744.709000000001</v>
      </c>
      <c r="H17" s="22">
        <v>68.921000000000006</v>
      </c>
      <c r="I17" s="24"/>
      <c r="J17" s="24"/>
      <c r="K17" s="23">
        <v>27564.675999999999</v>
      </c>
      <c r="L17" s="22">
        <v>430.21800000000002</v>
      </c>
      <c r="M17" s="23"/>
      <c r="N17" s="22"/>
    </row>
    <row r="18" spans="1:14" x14ac:dyDescent="0.2">
      <c r="A18" s="21">
        <v>37773</v>
      </c>
      <c r="B18" s="23">
        <f t="shared" si="0"/>
        <v>253252.08500000002</v>
      </c>
      <c r="C18" s="22">
        <f t="shared" si="1"/>
        <v>969.08399999999995</v>
      </c>
      <c r="D18" s="23">
        <v>241683.49900000001</v>
      </c>
      <c r="E18" s="22">
        <v>896.35599999999999</v>
      </c>
      <c r="F18" s="23">
        <v>233014.65599999999</v>
      </c>
      <c r="G18" s="23">
        <v>11568.585999999999</v>
      </c>
      <c r="H18" s="22">
        <v>72.727999999999994</v>
      </c>
      <c r="I18" s="24"/>
      <c r="J18" s="24"/>
      <c r="K18" s="23">
        <v>27957.184000000001</v>
      </c>
      <c r="L18" s="22">
        <v>478.06299999999999</v>
      </c>
      <c r="M18" s="23"/>
      <c r="N18" s="22"/>
    </row>
    <row r="19" spans="1:14" x14ac:dyDescent="0.2">
      <c r="A19" s="21">
        <v>37865</v>
      </c>
      <c r="B19" s="23">
        <f t="shared" si="0"/>
        <v>261317.73400000003</v>
      </c>
      <c r="C19" s="22">
        <f t="shared" si="1"/>
        <v>1009.7520000000001</v>
      </c>
      <c r="D19" s="23">
        <v>249216.01500000001</v>
      </c>
      <c r="E19" s="22">
        <v>931.99400000000003</v>
      </c>
      <c r="F19" s="23">
        <v>240246.864</v>
      </c>
      <c r="G19" s="23">
        <v>12101.718999999999</v>
      </c>
      <c r="H19" s="22">
        <v>77.757999999999996</v>
      </c>
      <c r="I19" s="24"/>
      <c r="J19" s="24"/>
      <c r="K19" s="23">
        <v>28833.191999999999</v>
      </c>
      <c r="L19" s="22">
        <v>487.52600000000001</v>
      </c>
      <c r="M19" s="23"/>
      <c r="N19" s="22"/>
    </row>
    <row r="20" spans="1:14" x14ac:dyDescent="0.2">
      <c r="A20" s="21">
        <v>37956</v>
      </c>
      <c r="B20" s="23">
        <f t="shared" si="0"/>
        <v>271109.96799999999</v>
      </c>
      <c r="C20" s="22">
        <f t="shared" si="1"/>
        <v>944.18</v>
      </c>
      <c r="D20" s="23">
        <v>258390.177</v>
      </c>
      <c r="E20" s="22">
        <v>876.96199999999999</v>
      </c>
      <c r="F20" s="23">
        <v>249180.128</v>
      </c>
      <c r="G20" s="23">
        <v>12719.790999999999</v>
      </c>
      <c r="H20" s="22">
        <v>67.218000000000004</v>
      </c>
      <c r="I20" s="24"/>
      <c r="J20" s="24"/>
      <c r="K20" s="23">
        <v>26746.348000000002</v>
      </c>
      <c r="L20" s="22">
        <v>451.6</v>
      </c>
      <c r="M20" s="23"/>
      <c r="N20" s="22"/>
    </row>
    <row r="21" spans="1:14" x14ac:dyDescent="0.2">
      <c r="A21" s="21">
        <v>38047</v>
      </c>
      <c r="B21" s="23">
        <f t="shared" si="0"/>
        <v>283573.08400000003</v>
      </c>
      <c r="C21" s="22">
        <f t="shared" si="1"/>
        <v>933.18100000000004</v>
      </c>
      <c r="D21" s="23">
        <v>269983.83</v>
      </c>
      <c r="E21" s="22">
        <v>861.96500000000003</v>
      </c>
      <c r="F21" s="23">
        <v>260755.34400000001</v>
      </c>
      <c r="G21" s="23">
        <v>13589.254000000001</v>
      </c>
      <c r="H21" s="22">
        <v>71.215999999999994</v>
      </c>
      <c r="I21" s="24"/>
      <c r="J21" s="24"/>
      <c r="K21" s="23">
        <v>27371.82</v>
      </c>
      <c r="L21" s="22">
        <v>454.26</v>
      </c>
      <c r="M21" s="23"/>
      <c r="N21" s="22"/>
    </row>
    <row r="22" spans="1:14" x14ac:dyDescent="0.2">
      <c r="A22" s="21">
        <v>38139</v>
      </c>
      <c r="B22" s="23">
        <f t="shared" si="0"/>
        <v>296490.19900000002</v>
      </c>
      <c r="C22" s="22">
        <f t="shared" si="1"/>
        <v>904.92600000000004</v>
      </c>
      <c r="D22" s="23">
        <v>281746.79200000002</v>
      </c>
      <c r="E22" s="22">
        <v>831.92700000000002</v>
      </c>
      <c r="F22" s="23">
        <v>272902.40000000002</v>
      </c>
      <c r="G22" s="23">
        <v>14743.406999999999</v>
      </c>
      <c r="H22" s="22">
        <v>72.998999999999995</v>
      </c>
      <c r="I22" s="24"/>
      <c r="J22" s="24"/>
      <c r="K22" s="23">
        <v>28190.407999999999</v>
      </c>
      <c r="L22" s="22">
        <v>459.786</v>
      </c>
      <c r="M22" s="23"/>
      <c r="N22" s="22"/>
    </row>
    <row r="23" spans="1:14" x14ac:dyDescent="0.2">
      <c r="A23" s="21">
        <v>38231</v>
      </c>
      <c r="B23" s="23">
        <f t="shared" si="0"/>
        <v>309437.90899999999</v>
      </c>
      <c r="C23" s="22">
        <f t="shared" si="1"/>
        <v>946.54100000000005</v>
      </c>
      <c r="D23" s="23">
        <v>293910.283</v>
      </c>
      <c r="E23" s="22">
        <v>872.47400000000005</v>
      </c>
      <c r="F23" s="23">
        <v>284680.8</v>
      </c>
      <c r="G23" s="23">
        <v>15527.626</v>
      </c>
      <c r="H23" s="22">
        <v>74.066999999999993</v>
      </c>
      <c r="I23" s="24"/>
      <c r="J23" s="24"/>
      <c r="K23" s="23">
        <v>28683.712</v>
      </c>
      <c r="L23" s="22">
        <v>462.63900000000001</v>
      </c>
      <c r="M23" s="23"/>
      <c r="N23" s="22"/>
    </row>
    <row r="24" spans="1:14" x14ac:dyDescent="0.2">
      <c r="A24" s="21">
        <v>38322</v>
      </c>
      <c r="B24" s="23">
        <f t="shared" si="0"/>
        <v>328469.02399999998</v>
      </c>
      <c r="C24" s="22">
        <f t="shared" si="1"/>
        <v>918.8420000000001</v>
      </c>
      <c r="D24" s="23">
        <v>311951.783</v>
      </c>
      <c r="E24" s="22">
        <v>845.28200000000004</v>
      </c>
      <c r="F24" s="23">
        <v>302722.40000000002</v>
      </c>
      <c r="G24" s="23">
        <v>16517.241000000002</v>
      </c>
      <c r="H24" s="22">
        <v>73.56</v>
      </c>
      <c r="I24" s="24"/>
      <c r="J24" s="24"/>
      <c r="K24" s="23">
        <v>28585.288</v>
      </c>
      <c r="L24" s="22">
        <v>471.61099999999999</v>
      </c>
      <c r="M24" s="23"/>
      <c r="N24" s="22"/>
    </row>
    <row r="25" spans="1:14" x14ac:dyDescent="0.2">
      <c r="A25" s="21">
        <v>38412</v>
      </c>
      <c r="B25" s="23">
        <f t="shared" si="0"/>
        <v>345832.56399999995</v>
      </c>
      <c r="C25" s="22">
        <f t="shared" si="1"/>
        <v>1032.943</v>
      </c>
      <c r="D25" s="23">
        <v>328339.07799999998</v>
      </c>
      <c r="E25" s="22">
        <v>931.39</v>
      </c>
      <c r="F25" s="23">
        <v>318695.52</v>
      </c>
      <c r="G25" s="23">
        <v>17493.486000000001</v>
      </c>
      <c r="H25" s="22">
        <v>101.553</v>
      </c>
      <c r="I25" s="24"/>
      <c r="J25" s="24"/>
      <c r="K25" s="23">
        <v>29360.612000000001</v>
      </c>
      <c r="L25" s="22">
        <v>511.142</v>
      </c>
      <c r="M25" s="23"/>
      <c r="N25" s="22"/>
    </row>
    <row r="26" spans="1:14" x14ac:dyDescent="0.2">
      <c r="A26" s="21">
        <v>38504</v>
      </c>
      <c r="B26" s="23">
        <f t="shared" si="0"/>
        <v>389051.00599999999</v>
      </c>
      <c r="C26" s="22">
        <f t="shared" si="1"/>
        <v>1526.4349999999999</v>
      </c>
      <c r="D26" s="23">
        <v>369715.48200000002</v>
      </c>
      <c r="E26" s="22">
        <v>1388.6990000000001</v>
      </c>
      <c r="F26" s="23">
        <v>359501.88799999998</v>
      </c>
      <c r="G26" s="23">
        <v>19335.524000000001</v>
      </c>
      <c r="H26" s="22">
        <v>137.73599999999999</v>
      </c>
      <c r="I26" s="24"/>
      <c r="J26" s="24"/>
      <c r="K26" s="23">
        <v>31904.544000000002</v>
      </c>
      <c r="L26" s="22">
        <v>562.73299999999995</v>
      </c>
      <c r="M26" s="23"/>
      <c r="N26" s="22"/>
    </row>
    <row r="27" spans="1:14" x14ac:dyDescent="0.2">
      <c r="A27" s="21">
        <v>38596</v>
      </c>
      <c r="B27" s="23">
        <f t="shared" si="0"/>
        <v>412434.22399999999</v>
      </c>
      <c r="C27" s="22">
        <f t="shared" si="1"/>
        <v>1624.4390000000001</v>
      </c>
      <c r="D27" s="23">
        <v>392045.45600000001</v>
      </c>
      <c r="E27" s="22">
        <v>1487.7550000000001</v>
      </c>
      <c r="F27" s="23">
        <v>381241.95199999999</v>
      </c>
      <c r="G27" s="23">
        <v>20388.768</v>
      </c>
      <c r="H27" s="22">
        <v>136.684</v>
      </c>
      <c r="I27" s="24"/>
      <c r="J27" s="24"/>
      <c r="K27" s="23">
        <v>33259.5</v>
      </c>
      <c r="L27" s="22">
        <v>591.04600000000005</v>
      </c>
      <c r="M27" s="23"/>
      <c r="N27" s="22"/>
    </row>
    <row r="28" spans="1:14" x14ac:dyDescent="0.2">
      <c r="A28" s="21">
        <v>38687</v>
      </c>
      <c r="B28" s="23">
        <f t="shared" si="0"/>
        <v>442728.60199999996</v>
      </c>
      <c r="C28" s="22">
        <f t="shared" si="1"/>
        <v>1591.9079999999999</v>
      </c>
      <c r="D28" s="23">
        <v>421157.82199999999</v>
      </c>
      <c r="E28" s="22">
        <v>1462.78</v>
      </c>
      <c r="F28" s="23">
        <v>409819.37199999997</v>
      </c>
      <c r="G28" s="23">
        <v>21570.78</v>
      </c>
      <c r="H28" s="22">
        <v>129.12799999999999</v>
      </c>
      <c r="I28" s="24"/>
      <c r="J28" s="24"/>
      <c r="K28" s="23">
        <v>34409.980000000003</v>
      </c>
      <c r="L28" s="22">
        <v>603.63900000000001</v>
      </c>
      <c r="M28" s="23"/>
      <c r="N28" s="22"/>
    </row>
    <row r="29" spans="1:14" x14ac:dyDescent="0.2">
      <c r="A29" s="21">
        <v>38777</v>
      </c>
      <c r="B29" s="23">
        <f t="shared" si="0"/>
        <v>468314.39999999997</v>
      </c>
      <c r="C29" s="22">
        <f t="shared" si="1"/>
        <v>1733.404</v>
      </c>
      <c r="D29" s="23">
        <v>445765.00199999998</v>
      </c>
      <c r="E29" s="22">
        <v>1595.8209999999999</v>
      </c>
      <c r="F29" s="23">
        <v>433841.60600000003</v>
      </c>
      <c r="G29" s="23">
        <v>22549.398000000001</v>
      </c>
      <c r="H29" s="22">
        <v>137.583</v>
      </c>
      <c r="I29" s="24"/>
      <c r="J29" s="24"/>
      <c r="K29" s="23">
        <v>34684.519999999997</v>
      </c>
      <c r="L29" s="22">
        <v>665.59199999999998</v>
      </c>
      <c r="M29" s="23"/>
      <c r="N29" s="22"/>
    </row>
    <row r="30" spans="1:14" x14ac:dyDescent="0.2">
      <c r="A30" s="21">
        <v>38869</v>
      </c>
      <c r="B30" s="23">
        <f t="shared" si="0"/>
        <v>495863.39199999999</v>
      </c>
      <c r="C30" s="22">
        <f t="shared" si="1"/>
        <v>1823.1559999999999</v>
      </c>
      <c r="D30" s="23">
        <v>472199.60200000001</v>
      </c>
      <c r="E30" s="22">
        <v>1672.5450000000001</v>
      </c>
      <c r="F30" s="23">
        <v>459602.36</v>
      </c>
      <c r="G30" s="23">
        <v>23663.79</v>
      </c>
      <c r="H30" s="22">
        <v>150.61099999999999</v>
      </c>
      <c r="I30" s="24"/>
      <c r="J30" s="24"/>
      <c r="K30" s="23">
        <v>36662.947999999997</v>
      </c>
      <c r="L30" s="22">
        <v>679.76</v>
      </c>
      <c r="M30" s="23"/>
      <c r="N30" s="22"/>
    </row>
    <row r="31" spans="1:14" x14ac:dyDescent="0.2">
      <c r="A31" s="21">
        <v>38961</v>
      </c>
      <c r="B31" s="23">
        <f t="shared" si="0"/>
        <v>516510.49600000004</v>
      </c>
      <c r="C31" s="22">
        <f t="shared" si="1"/>
        <v>2051.7179999999998</v>
      </c>
      <c r="D31" s="23">
        <v>492304.41600000003</v>
      </c>
      <c r="E31" s="22">
        <v>1884.1559999999999</v>
      </c>
      <c r="F31" s="23">
        <v>478875.14</v>
      </c>
      <c r="G31" s="23">
        <v>24206.080000000002</v>
      </c>
      <c r="H31" s="22">
        <v>167.56200000000001</v>
      </c>
      <c r="I31" s="24"/>
      <c r="J31" s="24"/>
      <c r="K31" s="23">
        <v>37733.760000000002</v>
      </c>
      <c r="L31" s="22">
        <v>749.029</v>
      </c>
      <c r="M31" s="23"/>
      <c r="N31" s="22"/>
    </row>
    <row r="32" spans="1:14" x14ac:dyDescent="0.2">
      <c r="A32" s="21">
        <v>39052</v>
      </c>
      <c r="B32" s="23">
        <f t="shared" si="0"/>
        <v>543287.46799999999</v>
      </c>
      <c r="C32" s="22">
        <f t="shared" si="1"/>
        <v>2135.114</v>
      </c>
      <c r="D32" s="23">
        <v>518340.21600000001</v>
      </c>
      <c r="E32" s="22">
        <v>1971.2639999999999</v>
      </c>
      <c r="F32" s="23">
        <v>504069.658</v>
      </c>
      <c r="G32" s="23">
        <v>24947.252</v>
      </c>
      <c r="H32" s="22">
        <v>163.85</v>
      </c>
      <c r="I32" s="24"/>
      <c r="J32" s="24"/>
      <c r="K32" s="23">
        <v>39180.6</v>
      </c>
      <c r="L32" s="22">
        <v>796.53499999999997</v>
      </c>
      <c r="M32" s="23"/>
      <c r="N32" s="22"/>
    </row>
    <row r="33" spans="1:14" x14ac:dyDescent="0.2">
      <c r="A33" s="21">
        <v>39142</v>
      </c>
      <c r="B33" s="23">
        <f t="shared" si="0"/>
        <v>700534.71299999999</v>
      </c>
      <c r="C33" s="22">
        <f t="shared" si="1"/>
        <v>4799.549</v>
      </c>
      <c r="D33" s="23">
        <v>539192.79599999997</v>
      </c>
      <c r="E33" s="22">
        <v>2340.4360000000001</v>
      </c>
      <c r="F33" s="23">
        <v>525665.68000000005</v>
      </c>
      <c r="G33" s="23">
        <v>25584.637999999999</v>
      </c>
      <c r="H33" s="22">
        <v>183.62799999999999</v>
      </c>
      <c r="I33" s="23">
        <v>77326.532000000007</v>
      </c>
      <c r="J33" s="22">
        <v>1722.1510000000001</v>
      </c>
      <c r="K33" s="23">
        <v>39992.584000000003</v>
      </c>
      <c r="L33" s="22">
        <v>820.62</v>
      </c>
      <c r="M33" s="23">
        <v>58430.747000000003</v>
      </c>
      <c r="N33" s="22">
        <v>553.33399999999995</v>
      </c>
    </row>
    <row r="34" spans="1:14" x14ac:dyDescent="0.2">
      <c r="A34" s="21">
        <v>39234</v>
      </c>
      <c r="B34" s="23">
        <f t="shared" si="0"/>
        <v>733269.08499999985</v>
      </c>
      <c r="C34" s="22">
        <f t="shared" si="1"/>
        <v>5549.45</v>
      </c>
      <c r="D34" s="23">
        <v>561584.56799999997</v>
      </c>
      <c r="E34" s="22">
        <v>2662.4989999999998</v>
      </c>
      <c r="F34" s="23">
        <v>546652.87199999997</v>
      </c>
      <c r="G34" s="23">
        <v>26371.036</v>
      </c>
      <c r="H34" s="22">
        <v>206.85599999999999</v>
      </c>
      <c r="I34" s="23">
        <v>84346.861999999994</v>
      </c>
      <c r="J34" s="22">
        <v>1959.625</v>
      </c>
      <c r="K34" s="23">
        <v>45233.5</v>
      </c>
      <c r="L34" s="22">
        <v>1010.365</v>
      </c>
      <c r="M34" s="23">
        <v>60966.618999999999</v>
      </c>
      <c r="N34" s="22">
        <v>720.47</v>
      </c>
    </row>
    <row r="35" spans="1:14" x14ac:dyDescent="0.2">
      <c r="A35" s="21">
        <v>39326</v>
      </c>
      <c r="B35" s="23">
        <f t="shared" si="0"/>
        <v>745715.3</v>
      </c>
      <c r="C35" s="22">
        <f t="shared" si="1"/>
        <v>6591.7750000000005</v>
      </c>
      <c r="D35" s="23">
        <v>576463.22400000005</v>
      </c>
      <c r="E35" s="22">
        <v>3423.1289999999999</v>
      </c>
      <c r="F35" s="23">
        <v>561512.924</v>
      </c>
      <c r="G35" s="23">
        <v>27060.288</v>
      </c>
      <c r="H35" s="22">
        <v>238.571</v>
      </c>
      <c r="I35" s="23">
        <v>85299.076000000001</v>
      </c>
      <c r="J35" s="22">
        <v>2234.355</v>
      </c>
      <c r="K35" s="23">
        <v>45575.572</v>
      </c>
      <c r="L35" s="22">
        <v>1144.5219999999999</v>
      </c>
      <c r="M35" s="23">
        <v>56892.712</v>
      </c>
      <c r="N35" s="22">
        <v>695.72</v>
      </c>
    </row>
    <row r="36" spans="1:14" x14ac:dyDescent="0.2">
      <c r="A36" s="21">
        <v>39417</v>
      </c>
      <c r="B36" s="23">
        <f t="shared" si="0"/>
        <v>764562.27799999993</v>
      </c>
      <c r="C36" s="22">
        <f t="shared" si="1"/>
        <v>7449.7060000000001</v>
      </c>
      <c r="D36" s="23">
        <v>589124.35199999996</v>
      </c>
      <c r="E36" s="22">
        <v>3964.8220000000001</v>
      </c>
      <c r="F36" s="23">
        <v>574312.49600000004</v>
      </c>
      <c r="G36" s="23">
        <v>27368.655999999999</v>
      </c>
      <c r="H36" s="22">
        <v>244.21700000000001</v>
      </c>
      <c r="I36" s="23">
        <v>89165.490999999995</v>
      </c>
      <c r="J36" s="22">
        <v>2516.748</v>
      </c>
      <c r="K36" s="23">
        <v>47388.516000000003</v>
      </c>
      <c r="L36" s="22">
        <v>1276.606</v>
      </c>
      <c r="M36" s="23">
        <v>58903.779000000002</v>
      </c>
      <c r="N36" s="22">
        <v>723.91899999999998</v>
      </c>
    </row>
    <row r="37" spans="1:14" x14ac:dyDescent="0.2">
      <c r="A37" s="21">
        <v>39508</v>
      </c>
      <c r="B37" s="23">
        <f t="shared" si="0"/>
        <v>776762.62</v>
      </c>
      <c r="C37" s="22">
        <f t="shared" si="1"/>
        <v>9840.034999999998</v>
      </c>
      <c r="D37" s="23">
        <v>599363.17599999998</v>
      </c>
      <c r="E37" s="22">
        <v>5599.6419999999998</v>
      </c>
      <c r="F37" s="23">
        <v>584509.24</v>
      </c>
      <c r="G37" s="23">
        <v>27958.912</v>
      </c>
      <c r="H37" s="22">
        <v>323.77499999999998</v>
      </c>
      <c r="I37" s="23">
        <v>89637.347999999998</v>
      </c>
      <c r="J37" s="22">
        <v>3047.1039999999998</v>
      </c>
      <c r="K37" s="23">
        <v>48030.968000000001</v>
      </c>
      <c r="L37" s="22">
        <v>1557.345</v>
      </c>
      <c r="M37" s="23">
        <v>59803.184000000001</v>
      </c>
      <c r="N37" s="22">
        <v>869.51400000000001</v>
      </c>
    </row>
    <row r="38" spans="1:14" x14ac:dyDescent="0.2">
      <c r="A38" s="21">
        <v>39600</v>
      </c>
      <c r="B38" s="23">
        <f t="shared" si="0"/>
        <v>790252.34499999997</v>
      </c>
      <c r="C38" s="22">
        <f t="shared" si="1"/>
        <v>12934.81</v>
      </c>
      <c r="D38" s="23">
        <v>608598.21600000001</v>
      </c>
      <c r="E38" s="22">
        <v>7613.0690000000004</v>
      </c>
      <c r="F38" s="23">
        <v>593802.25199999998</v>
      </c>
      <c r="G38" s="23">
        <v>28558.240000000002</v>
      </c>
      <c r="H38" s="22">
        <v>452.84199999999998</v>
      </c>
      <c r="I38" s="23">
        <v>91110.803</v>
      </c>
      <c r="J38" s="22">
        <v>3800.2559999999999</v>
      </c>
      <c r="K38" s="23">
        <v>48264.591999999997</v>
      </c>
      <c r="L38" s="22">
        <v>1957.7940000000001</v>
      </c>
      <c r="M38" s="23">
        <v>61985.086000000003</v>
      </c>
      <c r="N38" s="22">
        <v>1068.643</v>
      </c>
    </row>
    <row r="39" spans="1:14" x14ac:dyDescent="0.2">
      <c r="A39" s="21">
        <v>39692</v>
      </c>
      <c r="B39" s="23">
        <f t="shared" si="0"/>
        <v>789451.42499999993</v>
      </c>
      <c r="C39" s="22">
        <f t="shared" si="1"/>
        <v>16991.511999999999</v>
      </c>
      <c r="D39" s="23">
        <v>615002.17599999998</v>
      </c>
      <c r="E39" s="22">
        <v>10881.964</v>
      </c>
      <c r="F39" s="23">
        <v>600122.24</v>
      </c>
      <c r="G39" s="23">
        <v>28620.982</v>
      </c>
      <c r="H39" s="22">
        <v>630.37599999999998</v>
      </c>
      <c r="I39" s="23">
        <v>88644.498999999996</v>
      </c>
      <c r="J39" s="22">
        <v>4023.3530000000001</v>
      </c>
      <c r="K39" s="23">
        <v>46332.508000000002</v>
      </c>
      <c r="L39" s="22">
        <v>1909.846</v>
      </c>
      <c r="M39" s="23">
        <v>57183.767999999996</v>
      </c>
      <c r="N39" s="22">
        <v>1455.819</v>
      </c>
    </row>
    <row r="40" spans="1:14" x14ac:dyDescent="0.2">
      <c r="A40" s="21">
        <v>39783</v>
      </c>
      <c r="B40" s="23">
        <f t="shared" si="0"/>
        <v>791740.57699999993</v>
      </c>
      <c r="C40" s="22">
        <f t="shared" si="1"/>
        <v>21663.556</v>
      </c>
      <c r="D40" s="23">
        <v>618406.01599999995</v>
      </c>
      <c r="E40" s="22">
        <v>14218.772999999999</v>
      </c>
      <c r="F40" s="23">
        <v>603669.74399999995</v>
      </c>
      <c r="G40" s="23">
        <v>28298.491999999998</v>
      </c>
      <c r="H40" s="22">
        <v>731.27300000000002</v>
      </c>
      <c r="I40" s="23">
        <v>86474.495999999999</v>
      </c>
      <c r="J40" s="22">
        <v>4837.29</v>
      </c>
      <c r="K40" s="23">
        <v>44679.743999999999</v>
      </c>
      <c r="L40" s="22">
        <v>2108.2570000000001</v>
      </c>
      <c r="M40" s="23">
        <v>58561.572999999997</v>
      </c>
      <c r="N40" s="22">
        <v>1876.22</v>
      </c>
    </row>
    <row r="41" spans="1:14" x14ac:dyDescent="0.2">
      <c r="A41" s="21">
        <v>39873</v>
      </c>
      <c r="B41" s="23">
        <f t="shared" si="0"/>
        <v>782046.16599999997</v>
      </c>
      <c r="C41" s="22">
        <f t="shared" si="1"/>
        <v>25863.356</v>
      </c>
      <c r="D41" s="23">
        <v>613552.97199999995</v>
      </c>
      <c r="E41" s="22">
        <v>16817.207999999999</v>
      </c>
      <c r="F41" s="23">
        <v>600599.96</v>
      </c>
      <c r="G41" s="23">
        <v>29484.923999999999</v>
      </c>
      <c r="H41" s="22">
        <v>959.36</v>
      </c>
      <c r="I41" s="23">
        <v>83064.248000000007</v>
      </c>
      <c r="J41" s="22">
        <v>5925.82</v>
      </c>
      <c r="K41" s="23">
        <v>41568.872000000003</v>
      </c>
      <c r="L41" s="22">
        <v>2820.0839999999998</v>
      </c>
      <c r="M41" s="23">
        <v>55944.021999999997</v>
      </c>
      <c r="N41" s="22">
        <v>2160.9679999999998</v>
      </c>
    </row>
    <row r="42" spans="1:14" x14ac:dyDescent="0.2">
      <c r="A42" s="21">
        <v>39965</v>
      </c>
      <c r="B42" s="23">
        <f t="shared" si="0"/>
        <v>788637.97600000002</v>
      </c>
      <c r="C42" s="22">
        <f t="shared" si="1"/>
        <v>27201.353000000003</v>
      </c>
      <c r="D42" s="23">
        <v>612602.98800000001</v>
      </c>
      <c r="E42" s="22">
        <v>17793.824000000001</v>
      </c>
      <c r="F42" s="23">
        <v>599892.88399999996</v>
      </c>
      <c r="G42" s="23">
        <v>30455.358</v>
      </c>
      <c r="H42" s="22">
        <v>990.85699999999997</v>
      </c>
      <c r="I42" s="23">
        <v>82751.989000000001</v>
      </c>
      <c r="J42" s="22">
        <v>6148.6660000000002</v>
      </c>
      <c r="K42" s="23">
        <v>40669.847999999998</v>
      </c>
      <c r="L42" s="22">
        <v>2797.5129999999999</v>
      </c>
      <c r="M42" s="23">
        <v>62827.641000000003</v>
      </c>
      <c r="N42" s="22">
        <v>2268.0059999999999</v>
      </c>
    </row>
    <row r="43" spans="1:14" x14ac:dyDescent="0.2">
      <c r="A43" s="21">
        <v>40057</v>
      </c>
      <c r="B43" s="23">
        <f t="shared" si="0"/>
        <v>784321.58</v>
      </c>
      <c r="C43" s="22">
        <f t="shared" si="1"/>
        <v>27822.553</v>
      </c>
      <c r="D43" s="23">
        <v>613799.59199999995</v>
      </c>
      <c r="E43" s="22">
        <v>18110.937999999998</v>
      </c>
      <c r="F43" s="23">
        <v>601464.12800000003</v>
      </c>
      <c r="G43" s="23">
        <v>30147.934000000001</v>
      </c>
      <c r="H43" s="22">
        <v>1006.943</v>
      </c>
      <c r="I43" s="23">
        <v>81740.600000000006</v>
      </c>
      <c r="J43" s="22">
        <v>6141.1890000000003</v>
      </c>
      <c r="K43" s="23">
        <v>40567.103999999999</v>
      </c>
      <c r="L43" s="22">
        <v>2789.8760000000002</v>
      </c>
      <c r="M43" s="23">
        <v>58633.453999999998</v>
      </c>
      <c r="N43" s="22">
        <v>2563.4830000000002</v>
      </c>
    </row>
    <row r="44" spans="1:14" x14ac:dyDescent="0.2">
      <c r="A44" s="21">
        <v>40148</v>
      </c>
      <c r="B44" s="23">
        <f t="shared" si="0"/>
        <v>788639.44500000007</v>
      </c>
      <c r="C44" s="22">
        <f t="shared" si="1"/>
        <v>26561.65</v>
      </c>
      <c r="D44" s="23">
        <v>616486.07999999996</v>
      </c>
      <c r="E44" s="22">
        <v>16994.196</v>
      </c>
      <c r="F44" s="23">
        <v>603943.87199999997</v>
      </c>
      <c r="G44" s="23">
        <v>29656.268</v>
      </c>
      <c r="H44" s="22">
        <v>945.04200000000003</v>
      </c>
      <c r="I44" s="23">
        <v>77896.328999999998</v>
      </c>
      <c r="J44" s="22">
        <v>5837.3969999999999</v>
      </c>
      <c r="K44" s="23">
        <v>40730.135999999999</v>
      </c>
      <c r="L44" s="22">
        <v>2814.3649999999998</v>
      </c>
      <c r="M44" s="23">
        <v>64600.767999999996</v>
      </c>
      <c r="N44" s="22">
        <v>2785.0149999999999</v>
      </c>
    </row>
    <row r="45" spans="1:14" x14ac:dyDescent="0.2">
      <c r="A45" s="21">
        <v>40238</v>
      </c>
      <c r="B45" s="23">
        <f t="shared" si="0"/>
        <v>786747.14900000009</v>
      </c>
      <c r="C45" s="22">
        <f t="shared" si="1"/>
        <v>25992.985000000001</v>
      </c>
      <c r="D45" s="23">
        <v>617567.28</v>
      </c>
      <c r="E45" s="22">
        <v>16257.485000000001</v>
      </c>
      <c r="F45" s="23">
        <v>605092.89199999999</v>
      </c>
      <c r="G45" s="23">
        <v>29470.626</v>
      </c>
      <c r="H45" s="22">
        <v>945.66600000000005</v>
      </c>
      <c r="I45" s="23">
        <v>75635.384999999995</v>
      </c>
      <c r="J45" s="22">
        <v>5803.2269999999999</v>
      </c>
      <c r="K45" s="23">
        <v>39316.42</v>
      </c>
      <c r="L45" s="22">
        <v>2767.1610000000001</v>
      </c>
      <c r="M45" s="23">
        <v>64073.858</v>
      </c>
      <c r="N45" s="22">
        <v>2986.607</v>
      </c>
    </row>
    <row r="46" spans="1:14" x14ac:dyDescent="0.2">
      <c r="A46" s="21">
        <v>40330</v>
      </c>
      <c r="B46" s="23">
        <f t="shared" si="0"/>
        <v>797392.75099999993</v>
      </c>
      <c r="C46" s="22">
        <f t="shared" si="1"/>
        <v>25154.044000000002</v>
      </c>
      <c r="D46" s="23">
        <v>621766.11199999996</v>
      </c>
      <c r="E46" s="22">
        <v>15387.517</v>
      </c>
      <c r="F46" s="23">
        <v>610103.00800000003</v>
      </c>
      <c r="G46" s="23">
        <v>30189.367999999999</v>
      </c>
      <c r="H46" s="22">
        <v>881.98199999999997</v>
      </c>
      <c r="I46" s="23">
        <v>74312.915999999997</v>
      </c>
      <c r="J46" s="22">
        <v>5823.9750000000004</v>
      </c>
      <c r="K46" s="23">
        <v>36248.991999999998</v>
      </c>
      <c r="L46" s="22">
        <v>2689.7220000000002</v>
      </c>
      <c r="M46" s="23">
        <v>71124.354999999996</v>
      </c>
      <c r="N46" s="22">
        <v>3060.57</v>
      </c>
    </row>
    <row r="47" spans="1:14" x14ac:dyDescent="0.2">
      <c r="A47" s="21">
        <v>40422</v>
      </c>
      <c r="B47" s="23">
        <f t="shared" si="0"/>
        <v>786905.96700000006</v>
      </c>
      <c r="C47" s="22">
        <f t="shared" si="1"/>
        <v>24690.100000000002</v>
      </c>
      <c r="D47" s="23">
        <v>620358.41200000001</v>
      </c>
      <c r="E47" s="22">
        <v>15487.664000000001</v>
      </c>
      <c r="F47" s="23">
        <v>608194.36</v>
      </c>
      <c r="G47" s="23">
        <v>30379.691999999999</v>
      </c>
      <c r="H47" s="22">
        <v>894.86800000000005</v>
      </c>
      <c r="I47" s="23">
        <v>70404.63</v>
      </c>
      <c r="J47" s="22">
        <v>4904.3149999999996</v>
      </c>
      <c r="K47" s="23">
        <v>34131.815999999999</v>
      </c>
      <c r="L47" s="22">
        <v>2285.2370000000001</v>
      </c>
      <c r="M47" s="23">
        <v>65763.232999999993</v>
      </c>
      <c r="N47" s="22">
        <v>3403.2530000000002</v>
      </c>
    </row>
    <row r="48" spans="1:14" x14ac:dyDescent="0.2">
      <c r="A48" s="21">
        <v>40513</v>
      </c>
      <c r="B48" s="23">
        <f t="shared" si="0"/>
        <v>788908.37199999997</v>
      </c>
      <c r="C48" s="22">
        <f t="shared" si="1"/>
        <v>23232.128000000001</v>
      </c>
      <c r="D48" s="23">
        <v>624056.72400000005</v>
      </c>
      <c r="E48" s="22">
        <v>14438.402</v>
      </c>
      <c r="F48" s="23">
        <v>612180.74399999995</v>
      </c>
      <c r="G48" s="23">
        <v>30196.752</v>
      </c>
      <c r="H48" s="22">
        <v>816.327</v>
      </c>
      <c r="I48" s="23">
        <v>68441.214999999997</v>
      </c>
      <c r="J48" s="22">
        <v>4282.8990000000003</v>
      </c>
      <c r="K48" s="23">
        <v>33795.527999999998</v>
      </c>
      <c r="L48" s="22">
        <v>2146.5369999999998</v>
      </c>
      <c r="M48" s="23">
        <v>66213.680999999997</v>
      </c>
      <c r="N48" s="22">
        <v>3694.5</v>
      </c>
    </row>
    <row r="49" spans="1:14" x14ac:dyDescent="0.2">
      <c r="A49" s="21">
        <v>40603</v>
      </c>
      <c r="B49" s="23">
        <f t="shared" si="0"/>
        <v>780797.75999999989</v>
      </c>
      <c r="C49" s="22">
        <f t="shared" si="1"/>
        <v>23246.351999999999</v>
      </c>
      <c r="D49" s="23">
        <v>619683.11199999996</v>
      </c>
      <c r="E49" s="22">
        <v>14549.395</v>
      </c>
      <c r="F49" s="23">
        <v>606143.41599999997</v>
      </c>
      <c r="G49" s="23">
        <v>29851.754000000001</v>
      </c>
      <c r="H49" s="22">
        <v>808.01800000000003</v>
      </c>
      <c r="I49" s="23">
        <v>66201.173999999999</v>
      </c>
      <c r="J49" s="22">
        <v>4356.03</v>
      </c>
      <c r="K49" s="23">
        <v>32891.96</v>
      </c>
      <c r="L49" s="22">
        <v>2215.1570000000002</v>
      </c>
      <c r="M49" s="23">
        <v>65061.72</v>
      </c>
      <c r="N49" s="22">
        <v>3532.9090000000001</v>
      </c>
    </row>
    <row r="50" spans="1:14" x14ac:dyDescent="0.2">
      <c r="A50" s="21">
        <v>40695</v>
      </c>
      <c r="B50" s="23">
        <f t="shared" si="0"/>
        <v>781798.94799999986</v>
      </c>
      <c r="C50" s="22">
        <f t="shared" si="1"/>
        <v>23699.091999999997</v>
      </c>
      <c r="D50" s="23">
        <v>619927.98</v>
      </c>
      <c r="E50" s="22">
        <v>14921.848</v>
      </c>
      <c r="F50" s="23">
        <v>608111.17599999998</v>
      </c>
      <c r="G50" s="23">
        <v>30498.84</v>
      </c>
      <c r="H50" s="22">
        <v>841.26499999999999</v>
      </c>
      <c r="I50" s="23">
        <v>61696.712</v>
      </c>
      <c r="J50" s="22">
        <v>3888.8620000000001</v>
      </c>
      <c r="K50" s="23">
        <v>32077.06</v>
      </c>
      <c r="L50" s="22">
        <v>2035.7249999999999</v>
      </c>
      <c r="M50" s="23">
        <v>69675.415999999997</v>
      </c>
      <c r="N50" s="22">
        <v>4047.1170000000002</v>
      </c>
    </row>
    <row r="51" spans="1:14" x14ac:dyDescent="0.2">
      <c r="A51" s="21">
        <v>40787</v>
      </c>
      <c r="B51" s="23">
        <f t="shared" si="0"/>
        <v>771545.70499999996</v>
      </c>
      <c r="C51" s="22">
        <f t="shared" si="1"/>
        <v>24911.077000000001</v>
      </c>
      <c r="D51" s="23">
        <v>616612.5</v>
      </c>
      <c r="E51" s="22">
        <v>15906.659</v>
      </c>
      <c r="F51" s="23">
        <v>604974.23199999996</v>
      </c>
      <c r="G51" s="23">
        <v>30512.644</v>
      </c>
      <c r="H51" s="22">
        <v>885.76599999999996</v>
      </c>
      <c r="I51" s="23">
        <v>58924.421000000002</v>
      </c>
      <c r="J51" s="22">
        <v>3654.415</v>
      </c>
      <c r="K51" s="23">
        <v>30475.704000000002</v>
      </c>
      <c r="L51" s="22">
        <v>1867.15</v>
      </c>
      <c r="M51" s="23">
        <v>65496.14</v>
      </c>
      <c r="N51" s="22">
        <v>4464.2370000000001</v>
      </c>
    </row>
    <row r="52" spans="1:14" x14ac:dyDescent="0.2">
      <c r="A52" s="21">
        <v>40878</v>
      </c>
      <c r="B52" s="23">
        <f t="shared" si="0"/>
        <v>766969.65999999992</v>
      </c>
      <c r="C52" s="22">
        <f t="shared" si="1"/>
        <v>26199.795999999998</v>
      </c>
      <c r="D52" s="23">
        <v>613761.47199999995</v>
      </c>
      <c r="E52" s="22">
        <v>16883.392</v>
      </c>
      <c r="F52" s="23">
        <v>602036.63199999998</v>
      </c>
      <c r="G52" s="23">
        <v>29794.133999999998</v>
      </c>
      <c r="H52" s="22">
        <v>916.05200000000002</v>
      </c>
      <c r="I52" s="23">
        <v>58421.392999999996</v>
      </c>
      <c r="J52" s="22">
        <v>3432.2429999999999</v>
      </c>
      <c r="K52" s="23">
        <v>29797.901999999998</v>
      </c>
      <c r="L52" s="22">
        <v>1735.5519999999999</v>
      </c>
      <c r="M52" s="23">
        <v>64992.661</v>
      </c>
      <c r="N52" s="22">
        <v>4968.1090000000004</v>
      </c>
    </row>
    <row r="53" spans="1:14" x14ac:dyDescent="0.2">
      <c r="A53" s="21">
        <v>40969</v>
      </c>
      <c r="B53" s="23">
        <f t="shared" si="0"/>
        <v>756694.48200000008</v>
      </c>
      <c r="C53" s="22">
        <f t="shared" si="1"/>
        <v>27359.901999999998</v>
      </c>
      <c r="D53" s="23">
        <v>607463.696</v>
      </c>
      <c r="E53" s="22">
        <v>17652.78</v>
      </c>
      <c r="F53" s="23">
        <v>596232.58400000003</v>
      </c>
      <c r="G53" s="23">
        <v>29433.164000000001</v>
      </c>
      <c r="H53" s="22">
        <v>958.23</v>
      </c>
      <c r="I53" s="23">
        <v>55941.442000000003</v>
      </c>
      <c r="J53" s="22">
        <v>3289.21</v>
      </c>
      <c r="K53" s="23">
        <v>28218.848000000002</v>
      </c>
      <c r="L53" s="22">
        <v>1679.962</v>
      </c>
      <c r="M53" s="23">
        <v>63856.18</v>
      </c>
      <c r="N53" s="22">
        <v>5459.6819999999998</v>
      </c>
    </row>
    <row r="54" spans="1:14" x14ac:dyDescent="0.2">
      <c r="A54" s="21">
        <v>41061</v>
      </c>
      <c r="B54" s="23">
        <f t="shared" si="0"/>
        <v>754561.35400000005</v>
      </c>
      <c r="C54" s="22">
        <f t="shared" si="1"/>
        <v>28758.517000000003</v>
      </c>
      <c r="D54" s="23">
        <v>602089.90399999998</v>
      </c>
      <c r="E54" s="22">
        <v>18433.29</v>
      </c>
      <c r="F54" s="23">
        <v>591226.75600000005</v>
      </c>
      <c r="G54" s="23">
        <v>29356.637999999999</v>
      </c>
      <c r="H54" s="22">
        <v>1045.5229999999999</v>
      </c>
      <c r="I54" s="23">
        <v>54701.762999999999</v>
      </c>
      <c r="J54" s="22">
        <v>3184.7579999999998</v>
      </c>
      <c r="K54" s="23">
        <v>27477.491999999998</v>
      </c>
      <c r="L54" s="22">
        <v>1616.0530000000001</v>
      </c>
      <c r="M54" s="23">
        <v>68413.048999999999</v>
      </c>
      <c r="N54" s="22">
        <v>6094.9459999999999</v>
      </c>
    </row>
    <row r="55" spans="1:14" x14ac:dyDescent="0.2">
      <c r="A55" s="21">
        <v>41153</v>
      </c>
      <c r="B55" s="23">
        <f t="shared" si="0"/>
        <v>742831.98300000012</v>
      </c>
      <c r="C55" s="22">
        <f t="shared" si="1"/>
        <v>31617.831999999999</v>
      </c>
      <c r="D55" s="23">
        <v>598387.74100000004</v>
      </c>
      <c r="E55" s="22">
        <v>20566.374</v>
      </c>
      <c r="F55" s="23">
        <v>587584.84100000001</v>
      </c>
      <c r="G55" s="23">
        <v>28447.245999999999</v>
      </c>
      <c r="H55" s="22">
        <v>1180.606</v>
      </c>
      <c r="I55" s="23">
        <v>52341.875999999997</v>
      </c>
      <c r="J55" s="22">
        <v>3121.3359999999998</v>
      </c>
      <c r="K55" s="23">
        <v>24818.94</v>
      </c>
      <c r="L55" s="22">
        <v>1460.7360000000001</v>
      </c>
      <c r="M55" s="23">
        <v>63655.12</v>
      </c>
      <c r="N55" s="22">
        <v>6749.5159999999996</v>
      </c>
    </row>
    <row r="56" spans="1:14" x14ac:dyDescent="0.2">
      <c r="A56" s="21">
        <v>41244</v>
      </c>
      <c r="B56" s="23">
        <f t="shared" si="0"/>
        <v>729929.78599999996</v>
      </c>
      <c r="C56" s="22">
        <f t="shared" si="1"/>
        <v>34544.468999999997</v>
      </c>
      <c r="D56" s="23">
        <v>592569.86399999994</v>
      </c>
      <c r="E56" s="22">
        <v>22513.752</v>
      </c>
      <c r="F56" s="23">
        <v>583207.96200000006</v>
      </c>
      <c r="G56" s="23">
        <v>28009.723999999998</v>
      </c>
      <c r="H56" s="22">
        <v>1293.2650000000001</v>
      </c>
      <c r="I56" s="23">
        <v>54580.296999999999</v>
      </c>
      <c r="J56" s="22">
        <v>3414.3809999999999</v>
      </c>
      <c r="K56" s="23">
        <v>26037.531999999999</v>
      </c>
      <c r="L56" s="22">
        <v>1671.56</v>
      </c>
      <c r="M56" s="23">
        <v>54769.900999999998</v>
      </c>
      <c r="N56" s="22">
        <v>7323.0709999999999</v>
      </c>
    </row>
    <row r="57" spans="1:14" x14ac:dyDescent="0.2">
      <c r="A57" s="21">
        <v>41334</v>
      </c>
      <c r="B57" s="23">
        <f t="shared" si="0"/>
        <v>718920.78700000001</v>
      </c>
      <c r="C57" s="22">
        <f t="shared" si="1"/>
        <v>35723.112000000001</v>
      </c>
      <c r="D57" s="23">
        <v>587572.29200000002</v>
      </c>
      <c r="E57" s="22">
        <v>23567.317999999999</v>
      </c>
      <c r="F57" s="23">
        <v>578360.28899999999</v>
      </c>
      <c r="G57" s="23">
        <v>25416.491999999998</v>
      </c>
      <c r="H57" s="22">
        <v>1272.8879999999999</v>
      </c>
      <c r="I57" s="23">
        <v>51453.076000000001</v>
      </c>
      <c r="J57" s="22">
        <v>3674.3820000000001</v>
      </c>
      <c r="K57" s="23">
        <v>22574.155999999999</v>
      </c>
      <c r="L57" s="22">
        <v>1559.6469999999999</v>
      </c>
      <c r="M57" s="23">
        <v>54478.927000000003</v>
      </c>
      <c r="N57" s="22">
        <v>7208.5240000000003</v>
      </c>
    </row>
    <row r="58" spans="1:14" x14ac:dyDescent="0.2">
      <c r="A58" s="21">
        <v>41426</v>
      </c>
      <c r="B58" s="23">
        <f t="shared" si="0"/>
        <v>713533.90099999995</v>
      </c>
      <c r="C58" s="22">
        <f t="shared" si="1"/>
        <v>41267.026999999995</v>
      </c>
      <c r="D58" s="23">
        <v>581633.60699999996</v>
      </c>
      <c r="E58" s="22">
        <v>28324.511999999999</v>
      </c>
      <c r="F58" s="23">
        <v>572234.42099999997</v>
      </c>
      <c r="G58" s="23">
        <v>24702.12</v>
      </c>
      <c r="H58" s="22">
        <v>1975.9549999999999</v>
      </c>
      <c r="I58" s="23">
        <v>50990.235999999997</v>
      </c>
      <c r="J58" s="22">
        <v>3518.259</v>
      </c>
      <c r="K58" s="23">
        <v>20476.588</v>
      </c>
      <c r="L58" s="22">
        <v>1408.3150000000001</v>
      </c>
      <c r="M58" s="23">
        <v>56207.938000000002</v>
      </c>
      <c r="N58" s="22">
        <v>7448.3010000000004</v>
      </c>
    </row>
    <row r="59" spans="1:14" x14ac:dyDescent="0.2">
      <c r="A59" s="21">
        <v>41518</v>
      </c>
      <c r="B59" s="23">
        <f t="shared" si="0"/>
        <v>700382.00800000003</v>
      </c>
      <c r="C59" s="22">
        <f t="shared" si="1"/>
        <v>43948.824000000001</v>
      </c>
      <c r="D59" s="23">
        <v>574090.61600000004</v>
      </c>
      <c r="E59" s="22">
        <v>30650.982</v>
      </c>
      <c r="F59" s="23">
        <v>564909.33299999998</v>
      </c>
      <c r="G59" s="23">
        <v>24168.1</v>
      </c>
      <c r="H59" s="22">
        <v>1965.546</v>
      </c>
      <c r="I59" s="23">
        <v>49522.887000000002</v>
      </c>
      <c r="J59" s="22">
        <v>3327.114</v>
      </c>
      <c r="K59" s="23">
        <v>21266.95</v>
      </c>
      <c r="L59" s="22">
        <v>1490.672</v>
      </c>
      <c r="M59" s="23">
        <v>52600.404999999999</v>
      </c>
      <c r="N59" s="22">
        <v>8005.1819999999998</v>
      </c>
    </row>
    <row r="60" spans="1:14" x14ac:dyDescent="0.2">
      <c r="A60" s="21">
        <v>41609</v>
      </c>
      <c r="B60" s="23">
        <f t="shared" si="0"/>
        <v>690630.647</v>
      </c>
      <c r="C60" s="22">
        <f t="shared" si="1"/>
        <v>46529.821999999993</v>
      </c>
      <c r="D60" s="23">
        <v>568698.571</v>
      </c>
      <c r="E60" s="22">
        <v>32491.26</v>
      </c>
      <c r="F60" s="23">
        <v>559828.277</v>
      </c>
      <c r="G60" s="23">
        <v>23579.232</v>
      </c>
      <c r="H60" s="22">
        <v>1588.8620000000001</v>
      </c>
      <c r="I60" s="23">
        <v>50003.154999999999</v>
      </c>
      <c r="J60" s="22">
        <v>3797.1</v>
      </c>
      <c r="K60" s="23">
        <v>19868.684000000001</v>
      </c>
      <c r="L60" s="22">
        <v>1501.5889999999999</v>
      </c>
      <c r="M60" s="23">
        <v>48349.688999999998</v>
      </c>
      <c r="N60" s="22">
        <v>8652.6</v>
      </c>
    </row>
    <row r="61" spans="1:14" x14ac:dyDescent="0.2">
      <c r="A61" s="21">
        <v>41699</v>
      </c>
      <c r="B61" s="23">
        <f t="shared" si="0"/>
        <v>689793.99199999997</v>
      </c>
      <c r="C61" s="22">
        <f t="shared" si="1"/>
        <v>48008.347999999998</v>
      </c>
      <c r="D61" s="23">
        <v>564496.397</v>
      </c>
      <c r="E61" s="22">
        <v>34131.476000000002</v>
      </c>
      <c r="F61" s="23">
        <v>558274.14800000004</v>
      </c>
      <c r="G61" s="23">
        <v>22649.392</v>
      </c>
      <c r="H61" s="22">
        <v>1646.0160000000001</v>
      </c>
      <c r="I61" s="23">
        <v>48659.275000000001</v>
      </c>
      <c r="J61" s="22">
        <v>4812.732</v>
      </c>
      <c r="K61" s="23">
        <v>19239.52</v>
      </c>
      <c r="L61" s="22">
        <v>1449.194</v>
      </c>
      <c r="M61" s="23">
        <v>53988.928</v>
      </c>
      <c r="N61" s="22">
        <v>7418.1239999999998</v>
      </c>
    </row>
    <row r="62" spans="1:14" x14ac:dyDescent="0.2">
      <c r="A62" s="21">
        <v>41791</v>
      </c>
      <c r="B62" s="23">
        <f t="shared" si="0"/>
        <v>689678.10199999996</v>
      </c>
      <c r="C62" s="22">
        <f t="shared" si="1"/>
        <v>46585.349000000002</v>
      </c>
      <c r="D62" s="23">
        <v>561537.00199999998</v>
      </c>
      <c r="E62" s="22">
        <v>32384.544000000002</v>
      </c>
      <c r="F62" s="23">
        <v>556265.89800000004</v>
      </c>
      <c r="G62" s="23">
        <v>22012.475999999999</v>
      </c>
      <c r="H62" s="22">
        <v>1607.1489999999999</v>
      </c>
      <c r="I62" s="23">
        <v>48938.896999999997</v>
      </c>
      <c r="J62" s="22">
        <v>4657.3280000000004</v>
      </c>
      <c r="K62" s="23">
        <v>21833.367999999999</v>
      </c>
      <c r="L62" s="22">
        <v>1464.2439999999999</v>
      </c>
      <c r="M62" s="23">
        <v>57189.726999999999</v>
      </c>
      <c r="N62" s="22">
        <v>7936.3280000000004</v>
      </c>
    </row>
    <row r="63" spans="1:14" x14ac:dyDescent="0.2">
      <c r="A63" s="21">
        <v>41883</v>
      </c>
      <c r="B63" s="23">
        <f t="shared" si="0"/>
        <v>673750.67200000002</v>
      </c>
      <c r="C63" s="22">
        <f t="shared" si="1"/>
        <v>45136.592000000004</v>
      </c>
      <c r="D63" s="23">
        <v>552600.51800000004</v>
      </c>
      <c r="E63" s="22">
        <v>31540.714</v>
      </c>
      <c r="F63" s="23">
        <v>547063.33400000003</v>
      </c>
      <c r="G63" s="23">
        <v>21803.052</v>
      </c>
      <c r="H63" s="22">
        <v>1555.942</v>
      </c>
      <c r="I63" s="23">
        <v>47788.322999999997</v>
      </c>
      <c r="J63" s="22">
        <v>4339.942</v>
      </c>
      <c r="K63" s="23">
        <v>20929.808000000001</v>
      </c>
      <c r="L63" s="22">
        <v>1400.8119999999999</v>
      </c>
      <c r="M63" s="23">
        <v>51558.779000000002</v>
      </c>
      <c r="N63" s="22">
        <v>7699.9939999999997</v>
      </c>
    </row>
    <row r="64" spans="1:14" x14ac:dyDescent="0.2">
      <c r="A64" s="21">
        <v>41974</v>
      </c>
      <c r="B64" s="23">
        <f t="shared" si="0"/>
        <v>665101.25699999998</v>
      </c>
      <c r="C64" s="22">
        <f t="shared" si="1"/>
        <v>44170.64</v>
      </c>
      <c r="D64" s="23">
        <v>546421.02300000004</v>
      </c>
      <c r="E64" s="22">
        <v>30721.407999999999</v>
      </c>
      <c r="F64" s="23">
        <v>541098.63699999999</v>
      </c>
      <c r="G64" s="23">
        <v>21790.905999999999</v>
      </c>
      <c r="H64" s="22">
        <v>1586.548</v>
      </c>
      <c r="I64" s="23">
        <v>45258.13</v>
      </c>
      <c r="J64" s="22">
        <v>3462.489</v>
      </c>
      <c r="K64" s="23">
        <v>21614.7</v>
      </c>
      <c r="L64" s="22">
        <v>1364.2059999999999</v>
      </c>
      <c r="M64" s="23">
        <v>51631.197999999997</v>
      </c>
      <c r="N64" s="22">
        <v>8400.1949999999997</v>
      </c>
    </row>
    <row r="65" spans="1:14" x14ac:dyDescent="0.2">
      <c r="A65" s="21">
        <v>42064</v>
      </c>
      <c r="B65" s="23">
        <f t="shared" si="0"/>
        <v>658015.88699999999</v>
      </c>
      <c r="C65" s="22">
        <f t="shared" si="1"/>
        <v>43082.667000000001</v>
      </c>
      <c r="D65" s="23">
        <v>540948.34100000001</v>
      </c>
      <c r="E65" s="22">
        <v>30319.214</v>
      </c>
      <c r="F65" s="23">
        <v>535513.72900000005</v>
      </c>
      <c r="G65" s="23">
        <v>21829.124</v>
      </c>
      <c r="H65" s="22">
        <v>1578.067</v>
      </c>
      <c r="I65" s="23">
        <v>44274.125999999997</v>
      </c>
      <c r="J65" s="22">
        <v>3372.8969999999999</v>
      </c>
      <c r="K65" s="23">
        <v>20926.608</v>
      </c>
      <c r="L65" s="22">
        <v>1311.5319999999999</v>
      </c>
      <c r="M65" s="23">
        <v>50964.296000000002</v>
      </c>
      <c r="N65" s="22">
        <v>7812.4889999999996</v>
      </c>
    </row>
    <row r="66" spans="1:14" x14ac:dyDescent="0.2">
      <c r="A66" s="21">
        <v>42156</v>
      </c>
      <c r="B66" s="23">
        <f t="shared" si="0"/>
        <v>655372.95900000003</v>
      </c>
      <c r="C66" s="22">
        <f t="shared" si="1"/>
        <v>38289.22</v>
      </c>
      <c r="D66" s="23">
        <v>531355.43700000003</v>
      </c>
      <c r="E66" s="22">
        <v>26459.491999999998</v>
      </c>
      <c r="F66" s="23">
        <v>525977.52399999998</v>
      </c>
      <c r="G66" s="23">
        <v>21435.444</v>
      </c>
      <c r="H66" s="22">
        <v>1399.559</v>
      </c>
      <c r="I66" s="23">
        <v>46142.290999999997</v>
      </c>
      <c r="J66" s="22">
        <v>3192.3</v>
      </c>
      <c r="K66" s="23">
        <v>21844.472000000002</v>
      </c>
      <c r="L66" s="22">
        <v>1209.8969999999999</v>
      </c>
      <c r="M66" s="23">
        <v>56439.786999999997</v>
      </c>
      <c r="N66" s="22">
        <v>7237.8689999999997</v>
      </c>
    </row>
    <row r="67" spans="1:14" x14ac:dyDescent="0.2">
      <c r="A67" s="21">
        <v>42248</v>
      </c>
      <c r="B67" s="23">
        <f t="shared" si="0"/>
        <v>642238.51500000001</v>
      </c>
      <c r="C67" s="22">
        <f t="shared" si="1"/>
        <v>36767.182999999997</v>
      </c>
      <c r="D67" s="23">
        <v>525431.375</v>
      </c>
      <c r="E67" s="22">
        <v>25315.374</v>
      </c>
      <c r="F67" s="23">
        <v>520195.90500000003</v>
      </c>
      <c r="G67" s="23">
        <v>21122.664000000001</v>
      </c>
      <c r="H67" s="22">
        <v>1355.807</v>
      </c>
      <c r="I67" s="23">
        <v>45809.440999999999</v>
      </c>
      <c r="J67" s="22">
        <v>3066.0459999999998</v>
      </c>
      <c r="K67" s="23">
        <v>21267.098000000002</v>
      </c>
      <c r="L67" s="22">
        <v>1142.0309999999999</v>
      </c>
      <c r="M67" s="23">
        <v>49875.035000000003</v>
      </c>
      <c r="N67" s="22">
        <v>7029.9560000000001</v>
      </c>
    </row>
    <row r="68" spans="1:14" x14ac:dyDescent="0.2">
      <c r="A68" s="21">
        <v>42339</v>
      </c>
      <c r="B68" s="23">
        <f t="shared" si="0"/>
        <v>635803.86100000003</v>
      </c>
      <c r="C68" s="22">
        <f t="shared" si="1"/>
        <v>34719.683000000005</v>
      </c>
      <c r="D68" s="23">
        <v>520245.49</v>
      </c>
      <c r="E68" s="22">
        <v>23944.129000000001</v>
      </c>
      <c r="F68" s="23">
        <v>515129.68099999998</v>
      </c>
      <c r="G68" s="23">
        <v>20786.542000000001</v>
      </c>
      <c r="H68" s="22">
        <v>1243.4580000000001</v>
      </c>
      <c r="I68" s="23">
        <v>45541.593999999997</v>
      </c>
      <c r="J68" s="22">
        <v>2814.453</v>
      </c>
      <c r="K68" s="23">
        <v>20576.424999999999</v>
      </c>
      <c r="L68" s="22">
        <v>1078.797</v>
      </c>
      <c r="M68" s="23">
        <v>49230.235000000001</v>
      </c>
      <c r="N68" s="22">
        <v>6717.643</v>
      </c>
    </row>
    <row r="69" spans="1:14" x14ac:dyDescent="0.2">
      <c r="A69" s="21">
        <v>42430</v>
      </c>
      <c r="B69" s="23">
        <f t="shared" si="0"/>
        <v>631136.94300000009</v>
      </c>
      <c r="C69" s="22">
        <f t="shared" si="1"/>
        <v>33946.485999999997</v>
      </c>
      <c r="D69" s="23">
        <v>515610.484</v>
      </c>
      <c r="E69" s="22">
        <v>23580.392</v>
      </c>
      <c r="F69" s="23">
        <v>510824.23100000003</v>
      </c>
      <c r="G69" s="23">
        <v>20403.951000000001</v>
      </c>
      <c r="H69" s="22">
        <v>1245.538</v>
      </c>
      <c r="I69" s="23">
        <v>45641.887000000002</v>
      </c>
      <c r="J69" s="22">
        <v>2710.8539999999998</v>
      </c>
      <c r="K69" s="23">
        <v>20917.307000000001</v>
      </c>
      <c r="L69" s="22">
        <v>921.81200000000001</v>
      </c>
      <c r="M69" s="23">
        <v>49480.620999999999</v>
      </c>
      <c r="N69" s="22">
        <v>6409.7020000000002</v>
      </c>
    </row>
    <row r="70" spans="1:14" x14ac:dyDescent="0.2">
      <c r="A70" s="21">
        <v>42522</v>
      </c>
      <c r="B70" s="23">
        <f t="shared" si="0"/>
        <v>637173.16</v>
      </c>
      <c r="C70" s="22">
        <f t="shared" si="1"/>
        <v>33197.296999999999</v>
      </c>
      <c r="D70" s="23">
        <v>512913.82199999999</v>
      </c>
      <c r="E70" s="22">
        <v>22831.600999999999</v>
      </c>
      <c r="F70" s="23">
        <v>507900.59600000002</v>
      </c>
      <c r="G70" s="23">
        <v>20303.132000000001</v>
      </c>
      <c r="H70" s="22">
        <v>1232.0830000000001</v>
      </c>
      <c r="I70" s="23">
        <v>48228.875</v>
      </c>
      <c r="J70" s="22">
        <v>2619.8960000000002</v>
      </c>
      <c r="K70" s="23">
        <v>24508.257000000001</v>
      </c>
      <c r="L70" s="22">
        <v>910.20299999999997</v>
      </c>
      <c r="M70" s="23">
        <v>55727.330999999998</v>
      </c>
      <c r="N70" s="22">
        <v>6513.7169999999996</v>
      </c>
    </row>
    <row r="71" spans="1:14" x14ac:dyDescent="0.2">
      <c r="A71" s="21">
        <v>42614</v>
      </c>
      <c r="B71" s="23">
        <f t="shared" ref="B71:B80" si="2">+D71+G71+I71+M71</f>
        <v>626070.72900000005</v>
      </c>
      <c r="C71" s="22">
        <f t="shared" ref="C71:C80" si="3">+E71+H71+J71+N71</f>
        <v>32550.27</v>
      </c>
      <c r="D71" s="23">
        <v>510627.36900000001</v>
      </c>
      <c r="E71" s="22">
        <v>22570.716</v>
      </c>
      <c r="F71" s="23">
        <v>505504.95299999998</v>
      </c>
      <c r="G71" s="23">
        <v>19002.776999999998</v>
      </c>
      <c r="H71" s="22">
        <v>1171.192</v>
      </c>
      <c r="I71" s="23">
        <v>48531.837</v>
      </c>
      <c r="J71" s="22">
        <v>2710.99</v>
      </c>
      <c r="K71" s="23">
        <v>23442.944</v>
      </c>
      <c r="L71" s="22">
        <v>898.55799999999999</v>
      </c>
      <c r="M71" s="23">
        <v>47908.745999999999</v>
      </c>
      <c r="N71" s="22">
        <v>6097.3720000000003</v>
      </c>
    </row>
    <row r="72" spans="1:14" x14ac:dyDescent="0.2">
      <c r="A72" s="21">
        <v>42705</v>
      </c>
      <c r="B72" s="23">
        <f t="shared" si="2"/>
        <v>622141.26400000008</v>
      </c>
      <c r="C72" s="22">
        <f t="shared" si="3"/>
        <v>33652.218999999997</v>
      </c>
      <c r="D72" s="23">
        <v>506087.18400000001</v>
      </c>
      <c r="E72" s="22">
        <v>22708.23</v>
      </c>
      <c r="F72" s="23">
        <v>500781.56</v>
      </c>
      <c r="G72" s="23">
        <v>18692.973999999998</v>
      </c>
      <c r="H72" s="22">
        <v>1222.1600000000001</v>
      </c>
      <c r="I72" s="23">
        <v>50212.201000000001</v>
      </c>
      <c r="J72" s="22">
        <v>2814.0120000000002</v>
      </c>
      <c r="K72" s="23">
        <v>24463.953000000001</v>
      </c>
      <c r="L72" s="22">
        <v>955.50199999999995</v>
      </c>
      <c r="M72" s="23">
        <v>47148.904999999999</v>
      </c>
      <c r="N72" s="22">
        <v>6907.817</v>
      </c>
    </row>
    <row r="73" spans="1:14" x14ac:dyDescent="0.2">
      <c r="A73" s="21">
        <v>42795</v>
      </c>
      <c r="B73" s="23">
        <f t="shared" si="2"/>
        <v>617908.35199999996</v>
      </c>
      <c r="C73" s="22">
        <f t="shared" si="3"/>
        <v>33836.906000000003</v>
      </c>
      <c r="D73" s="23">
        <v>502292.995</v>
      </c>
      <c r="E73" s="22">
        <v>22790.093000000001</v>
      </c>
      <c r="F73" s="23">
        <v>496974.80800000002</v>
      </c>
      <c r="G73" s="23">
        <v>18680.963</v>
      </c>
      <c r="H73" s="22">
        <v>1235.5809999999999</v>
      </c>
      <c r="I73" s="23">
        <v>51348.834000000003</v>
      </c>
      <c r="J73" s="22">
        <v>2939.212</v>
      </c>
      <c r="K73" s="23">
        <v>25375.780999999999</v>
      </c>
      <c r="L73" s="22">
        <v>993.33100000000002</v>
      </c>
      <c r="M73" s="23">
        <v>45585.56</v>
      </c>
      <c r="N73" s="22">
        <v>6872.02</v>
      </c>
    </row>
    <row r="74" spans="1:14" x14ac:dyDescent="0.2">
      <c r="A74" s="21">
        <v>42887</v>
      </c>
      <c r="B74" s="23">
        <f t="shared" si="2"/>
        <v>624379.94800000009</v>
      </c>
      <c r="C74" s="22">
        <f t="shared" si="3"/>
        <v>33522.942999999999</v>
      </c>
      <c r="D74" s="23">
        <v>499773.82</v>
      </c>
      <c r="E74" s="22">
        <v>22354.248</v>
      </c>
      <c r="F74" s="23">
        <v>494033.02399999998</v>
      </c>
      <c r="G74" s="23">
        <v>18264.663</v>
      </c>
      <c r="H74" s="22">
        <v>1208.1289999999999</v>
      </c>
      <c r="I74" s="23">
        <v>54812.535000000003</v>
      </c>
      <c r="J74" s="22">
        <v>2934.8829999999998</v>
      </c>
      <c r="K74" s="23">
        <v>28439.802</v>
      </c>
      <c r="L74" s="22">
        <v>921.19799999999998</v>
      </c>
      <c r="M74" s="23">
        <v>51528.93</v>
      </c>
      <c r="N74" s="22">
        <v>7025.683</v>
      </c>
    </row>
    <row r="75" spans="1:14" x14ac:dyDescent="0.2">
      <c r="A75" s="21">
        <v>42979</v>
      </c>
      <c r="B75" s="23">
        <f t="shared" si="2"/>
        <v>615314.20400000003</v>
      </c>
      <c r="C75" s="22">
        <f t="shared" si="3"/>
        <v>33257.995999999999</v>
      </c>
      <c r="D75" s="23">
        <v>496710.71500000003</v>
      </c>
      <c r="E75" s="22">
        <v>22106.789000000001</v>
      </c>
      <c r="F75" s="23">
        <v>491310.89600000001</v>
      </c>
      <c r="G75" s="23">
        <v>18599.102999999999</v>
      </c>
      <c r="H75" s="22">
        <v>1214.7</v>
      </c>
      <c r="I75" s="23">
        <v>56029.025999999998</v>
      </c>
      <c r="J75" s="22">
        <v>3317.509</v>
      </c>
      <c r="K75" s="23">
        <v>30560.06</v>
      </c>
      <c r="L75" s="22">
        <v>1253.819</v>
      </c>
      <c r="M75" s="23">
        <v>43975.360000000001</v>
      </c>
      <c r="N75" s="22">
        <v>6618.9979999999996</v>
      </c>
    </row>
    <row r="76" spans="1:14" x14ac:dyDescent="0.2">
      <c r="A76" s="21">
        <v>43070</v>
      </c>
      <c r="B76" s="23">
        <f t="shared" si="2"/>
        <v>613927.30300000007</v>
      </c>
      <c r="C76" s="22">
        <f t="shared" si="3"/>
        <v>32711.842999999997</v>
      </c>
      <c r="D76" s="23">
        <v>492604.50799999997</v>
      </c>
      <c r="E76" s="22">
        <v>22075.352999999999</v>
      </c>
      <c r="F76" s="23">
        <v>487320.36200000002</v>
      </c>
      <c r="G76" s="23">
        <v>18750.924999999999</v>
      </c>
      <c r="H76" s="22">
        <v>1198.854</v>
      </c>
      <c r="I76" s="23">
        <v>58096.43</v>
      </c>
      <c r="J76" s="22">
        <v>2991.6060000000002</v>
      </c>
      <c r="K76" s="23">
        <v>30974.5</v>
      </c>
      <c r="L76" s="22">
        <v>1022.162</v>
      </c>
      <c r="M76" s="23">
        <v>44475.44</v>
      </c>
      <c r="N76" s="22">
        <v>6446.03</v>
      </c>
    </row>
    <row r="77" spans="1:14" x14ac:dyDescent="0.2">
      <c r="A77" s="21">
        <v>43160</v>
      </c>
      <c r="B77" s="23">
        <f t="shared" si="2"/>
        <v>615329.80900000001</v>
      </c>
      <c r="C77" s="22">
        <f t="shared" si="3"/>
        <v>32109.595000000001</v>
      </c>
      <c r="D77" s="23">
        <v>495364.49400000001</v>
      </c>
      <c r="E77" s="22">
        <v>21410.162</v>
      </c>
      <c r="F77" s="23">
        <v>488668.29599999997</v>
      </c>
      <c r="G77" s="23">
        <v>18695.143</v>
      </c>
      <c r="H77" s="22">
        <v>1166.68</v>
      </c>
      <c r="I77" s="23">
        <v>56558.353000000003</v>
      </c>
      <c r="J77" s="22">
        <v>2785.34</v>
      </c>
      <c r="K77" s="23">
        <v>32134.45</v>
      </c>
      <c r="L77" s="22">
        <v>1102.3720000000001</v>
      </c>
      <c r="M77" s="23">
        <v>44711.819000000003</v>
      </c>
      <c r="N77" s="22">
        <v>6747.4129999999996</v>
      </c>
    </row>
    <row r="78" spans="1:14" x14ac:dyDescent="0.2">
      <c r="A78" s="21">
        <v>43252</v>
      </c>
      <c r="B78" s="23">
        <f t="shared" si="2"/>
        <v>623612.12800000003</v>
      </c>
      <c r="C78" s="22">
        <f t="shared" si="3"/>
        <v>31279.294000000005</v>
      </c>
      <c r="D78" s="23">
        <v>495551.614</v>
      </c>
      <c r="E78" s="22">
        <v>20753.740000000002</v>
      </c>
      <c r="F78" s="23">
        <v>489299.13699999999</v>
      </c>
      <c r="G78" s="23">
        <v>18234.112000000001</v>
      </c>
      <c r="H78" s="22">
        <v>1145.2750000000001</v>
      </c>
      <c r="I78" s="23">
        <v>59918.199000000001</v>
      </c>
      <c r="J78" s="22">
        <v>2794.5450000000001</v>
      </c>
      <c r="K78" s="23">
        <v>34952.959999999999</v>
      </c>
      <c r="L78" s="22">
        <v>1123.6300000000001</v>
      </c>
      <c r="M78" s="23">
        <v>49908.203000000001</v>
      </c>
      <c r="N78" s="22">
        <v>6585.7340000000004</v>
      </c>
    </row>
    <row r="79" spans="1:14" x14ac:dyDescent="0.2">
      <c r="A79" s="21">
        <v>43344</v>
      </c>
      <c r="B79" s="23">
        <f t="shared" si="2"/>
        <v>616065.69499999995</v>
      </c>
      <c r="C79" s="22">
        <f t="shared" si="3"/>
        <v>30667.509000000002</v>
      </c>
      <c r="D79" s="23">
        <v>492713.77899999998</v>
      </c>
      <c r="E79" s="22">
        <v>20034.499</v>
      </c>
      <c r="F79" s="23">
        <v>486436.87199999997</v>
      </c>
      <c r="G79" s="23">
        <v>17987.310000000001</v>
      </c>
      <c r="H79" s="22">
        <v>1133.0260000000001</v>
      </c>
      <c r="I79" s="23">
        <v>60557.042999999998</v>
      </c>
      <c r="J79" s="22">
        <v>2979.0369999999998</v>
      </c>
      <c r="K79" s="23">
        <v>34245.487000000001</v>
      </c>
      <c r="L79" s="22">
        <v>1182.5350000000001</v>
      </c>
      <c r="M79" s="23">
        <v>44807.563000000002</v>
      </c>
      <c r="N79" s="22">
        <v>6520.9470000000001</v>
      </c>
    </row>
    <row r="80" spans="1:14" x14ac:dyDescent="0.2">
      <c r="A80" s="21">
        <v>43435</v>
      </c>
      <c r="B80" s="23">
        <f t="shared" si="2"/>
        <v>613448.56699999992</v>
      </c>
      <c r="C80" s="22">
        <f t="shared" si="3"/>
        <v>29504.788999999997</v>
      </c>
      <c r="D80" s="23">
        <v>490533.25699999998</v>
      </c>
      <c r="E80" s="22">
        <v>19025.506000000001</v>
      </c>
      <c r="F80" s="23">
        <v>484229.375</v>
      </c>
      <c r="G80" s="23">
        <v>17701.534</v>
      </c>
      <c r="H80" s="22">
        <v>1101.598</v>
      </c>
      <c r="I80" s="23">
        <v>62334.326000000001</v>
      </c>
      <c r="J80" s="22">
        <v>2900.6</v>
      </c>
      <c r="K80" s="23">
        <v>35418.406999999999</v>
      </c>
      <c r="L80" s="22">
        <v>1212.944</v>
      </c>
      <c r="M80" s="23">
        <v>42879.45</v>
      </c>
      <c r="N80" s="22">
        <v>6477.085</v>
      </c>
    </row>
    <row r="81" spans="1:14" x14ac:dyDescent="0.2">
      <c r="A81" s="21">
        <v>43525</v>
      </c>
      <c r="B81" s="23">
        <f>+D81+G81+I81+M81</f>
        <v>613526.77800000005</v>
      </c>
      <c r="C81" s="22">
        <f>+E81+H81+J81+N81</f>
        <v>29248.886999999999</v>
      </c>
      <c r="D81" s="23">
        <v>489422.07699999999</v>
      </c>
      <c r="E81" s="22">
        <v>18649.674999999999</v>
      </c>
      <c r="F81" s="23">
        <v>483417.59899999999</v>
      </c>
      <c r="G81" s="23">
        <v>17810.955000000002</v>
      </c>
      <c r="H81" s="22">
        <v>1092.951</v>
      </c>
      <c r="I81" s="23">
        <v>63629.248</v>
      </c>
      <c r="J81" s="22">
        <v>3126.4209999999998</v>
      </c>
      <c r="K81" s="23">
        <v>36640.841</v>
      </c>
      <c r="L81" s="22">
        <v>1312.145</v>
      </c>
      <c r="M81" s="23">
        <v>42664.498</v>
      </c>
      <c r="N81" s="22">
        <v>6379.84</v>
      </c>
    </row>
    <row r="82" spans="1:14" x14ac:dyDescent="0.2">
      <c r="A82" s="21">
        <v>43617</v>
      </c>
      <c r="B82" s="23">
        <f t="shared" ref="B82:B83" si="4">+D82+G82+I82+M82</f>
        <v>624824.11499999999</v>
      </c>
      <c r="C82" s="22">
        <f t="shared" ref="C82:C97" si="5">+E82+H82+J82+N82</f>
        <v>28280.067999999999</v>
      </c>
      <c r="D82" s="23">
        <v>488584.49099999998</v>
      </c>
      <c r="E82" s="22">
        <v>17768.087</v>
      </c>
      <c r="F82" s="23">
        <v>482919.51</v>
      </c>
      <c r="G82" s="23">
        <v>17649.878000000001</v>
      </c>
      <c r="H82" s="22">
        <v>1065.93</v>
      </c>
      <c r="I82" s="23">
        <v>69512.274000000005</v>
      </c>
      <c r="J82" s="22">
        <v>3227.462</v>
      </c>
      <c r="K82" s="23">
        <v>41422.125</v>
      </c>
      <c r="L82" s="22">
        <v>1308.6869999999999</v>
      </c>
      <c r="M82" s="23">
        <v>49077.472000000002</v>
      </c>
      <c r="N82" s="22">
        <v>6218.5889999999999</v>
      </c>
    </row>
    <row r="83" spans="1:14" x14ac:dyDescent="0.2">
      <c r="A83" s="21">
        <v>43709</v>
      </c>
      <c r="B83" s="23">
        <f t="shared" si="4"/>
        <v>613051.82999999996</v>
      </c>
      <c r="C83" s="22">
        <f t="shared" si="5"/>
        <v>26657.919999999998</v>
      </c>
      <c r="D83" s="23">
        <v>485148.27</v>
      </c>
      <c r="E83" s="22">
        <v>16312.883</v>
      </c>
      <c r="F83" s="23">
        <v>479496.48499999999</v>
      </c>
      <c r="G83" s="23">
        <v>17574.931</v>
      </c>
      <c r="H83" s="22">
        <v>1000.575</v>
      </c>
      <c r="I83" s="23">
        <v>69169</v>
      </c>
      <c r="J83" s="22">
        <v>3419.6660000000002</v>
      </c>
      <c r="K83" s="23">
        <v>41265.474000000002</v>
      </c>
      <c r="L83" s="22">
        <v>1357.7539999999999</v>
      </c>
      <c r="M83" s="23">
        <v>41159.629000000001</v>
      </c>
      <c r="N83" s="22">
        <v>5924.7960000000003</v>
      </c>
    </row>
    <row r="84" spans="1:14" x14ac:dyDescent="0.2">
      <c r="A84" s="21">
        <v>43800</v>
      </c>
      <c r="B84" s="23">
        <f>+D84+G84+I84+M84</f>
        <v>612454.81799999997</v>
      </c>
      <c r="C84" s="22">
        <f t="shared" si="5"/>
        <v>25336.802</v>
      </c>
      <c r="D84" s="23">
        <v>483473.47</v>
      </c>
      <c r="E84" s="22">
        <v>15434.166999999999</v>
      </c>
      <c r="F84" s="23">
        <v>477605.22</v>
      </c>
      <c r="G84" s="23">
        <v>17000.347000000002</v>
      </c>
      <c r="H84" s="22">
        <f>[1]Rehabilitación!I89/1000</f>
        <v>939.98900000000003</v>
      </c>
      <c r="I84" s="23">
        <v>71127.558000000005</v>
      </c>
      <c r="J84" s="22">
        <v>3263.415</v>
      </c>
      <c r="K84" s="23">
        <v>42634.919000000002</v>
      </c>
      <c r="L84" s="22">
        <v>1371.65</v>
      </c>
      <c r="M84" s="23">
        <v>40853.442999999999</v>
      </c>
      <c r="N84" s="22">
        <v>5699.2309999999998</v>
      </c>
    </row>
    <row r="85" spans="1:14" x14ac:dyDescent="0.2">
      <c r="A85" s="21">
        <v>43891</v>
      </c>
      <c r="B85" s="23">
        <f>+D85+G85+I85+M85</f>
        <v>609944.84100000013</v>
      </c>
      <c r="C85" s="22">
        <f t="shared" si="5"/>
        <v>25628.362999999998</v>
      </c>
      <c r="D85" s="23">
        <v>481134.46500000003</v>
      </c>
      <c r="E85" s="22">
        <v>15445.076999999999</v>
      </c>
      <c r="F85" s="23">
        <v>475034.78100000002</v>
      </c>
      <c r="G85" s="23">
        <v>16751.992999999999</v>
      </c>
      <c r="H85" s="22">
        <f>[1]Rehabilitación!I90/1000</f>
        <v>881.8</v>
      </c>
      <c r="I85" s="23">
        <v>71169.972999999998</v>
      </c>
      <c r="J85" s="22">
        <v>3609.8180000000002</v>
      </c>
      <c r="K85" s="23">
        <v>45016.059000000001</v>
      </c>
      <c r="L85" s="22">
        <v>1488.35</v>
      </c>
      <c r="M85" s="23">
        <v>40888.410000000003</v>
      </c>
      <c r="N85" s="22">
        <v>5691.6679999999997</v>
      </c>
    </row>
    <row r="86" spans="1:14" x14ac:dyDescent="0.2">
      <c r="A86" s="21">
        <v>43983</v>
      </c>
      <c r="B86" s="23">
        <f t="shared" ref="B86" si="6">+D86+G86+I86+M86</f>
        <v>613745.58399999992</v>
      </c>
      <c r="C86" s="22">
        <f t="shared" si="5"/>
        <v>26022.794999999998</v>
      </c>
      <c r="D86" s="23">
        <v>478616.75099999999</v>
      </c>
      <c r="E86" s="22">
        <v>15480.811</v>
      </c>
      <c r="F86" s="23">
        <v>472837.03</v>
      </c>
      <c r="G86" s="23">
        <v>16547.931</v>
      </c>
      <c r="H86" s="22">
        <f>[1]Rehabilitación!I91/1000</f>
        <v>950.72199999999998</v>
      </c>
      <c r="I86" s="23">
        <v>71069.675000000003</v>
      </c>
      <c r="J86" s="22">
        <v>3964.4270000000001</v>
      </c>
      <c r="K86" s="23">
        <v>45310.582999999999</v>
      </c>
      <c r="L86" s="22">
        <v>1780.2270000000001</v>
      </c>
      <c r="M86" s="23">
        <v>47511.226999999999</v>
      </c>
      <c r="N86" s="22">
        <v>5626.835</v>
      </c>
    </row>
    <row r="87" spans="1:14" x14ac:dyDescent="0.2">
      <c r="A87" s="21">
        <v>44075</v>
      </c>
      <c r="B87" s="23">
        <f>+D87+G87+I87+M87</f>
        <v>604378.228</v>
      </c>
      <c r="C87" s="22">
        <f t="shared" si="5"/>
        <v>24714.106</v>
      </c>
      <c r="D87" s="23">
        <v>477778.342</v>
      </c>
      <c r="E87" s="22">
        <v>14480.102000000001</v>
      </c>
      <c r="F87" s="23">
        <v>471871.94400000002</v>
      </c>
      <c r="G87" s="23">
        <v>16314.454</v>
      </c>
      <c r="H87" s="22">
        <f>[1]Rehabilitación!I92/1000</f>
        <v>930.57500000000005</v>
      </c>
      <c r="I87" s="23">
        <v>70077.175000000003</v>
      </c>
      <c r="J87" s="22">
        <v>4086.0189999999998</v>
      </c>
      <c r="K87" s="23">
        <v>44616.603999999999</v>
      </c>
      <c r="L87" s="22">
        <v>1699.335</v>
      </c>
      <c r="M87" s="23">
        <v>40208.256999999998</v>
      </c>
      <c r="N87" s="22">
        <v>5217.41</v>
      </c>
    </row>
    <row r="88" spans="1:14" x14ac:dyDescent="0.2">
      <c r="A88" s="21">
        <v>44166</v>
      </c>
      <c r="B88" s="23">
        <f>+D88+G88+I88+M88</f>
        <v>609399.79500000004</v>
      </c>
      <c r="C88" s="22">
        <f t="shared" si="5"/>
        <v>23804.373</v>
      </c>
      <c r="D88" s="23">
        <v>477876.74900000001</v>
      </c>
      <c r="E88" s="22">
        <v>13900.239</v>
      </c>
      <c r="F88" s="23">
        <v>472058.39199999999</v>
      </c>
      <c r="G88" s="23">
        <v>16074.498</v>
      </c>
      <c r="H88" s="22">
        <f>[1]Rehabilitación!I93/1000</f>
        <v>888.45899999999995</v>
      </c>
      <c r="I88" s="23">
        <v>75545.789999999994</v>
      </c>
      <c r="J88" s="22">
        <v>4012.703</v>
      </c>
      <c r="K88" s="23">
        <v>49727.235999999997</v>
      </c>
      <c r="L88" s="22">
        <v>1845.0609999999999</v>
      </c>
      <c r="M88" s="23">
        <v>39902.758000000002</v>
      </c>
      <c r="N88" s="22">
        <v>5002.9719999999998</v>
      </c>
    </row>
    <row r="89" spans="1:14" x14ac:dyDescent="0.2">
      <c r="A89" s="21">
        <v>44256</v>
      </c>
      <c r="B89" s="23">
        <f t="shared" ref="B89" si="7">+D89+G89+I89+M89</f>
        <v>608807.52400000009</v>
      </c>
      <c r="C89" s="22">
        <f t="shared" si="5"/>
        <v>23907.221000000001</v>
      </c>
      <c r="D89" s="23">
        <v>478570.20699999999</v>
      </c>
      <c r="E89" s="22">
        <v>13864.046</v>
      </c>
      <c r="F89" s="23">
        <v>472694.033</v>
      </c>
      <c r="G89" s="23">
        <v>15833.826999999999</v>
      </c>
      <c r="H89" s="22">
        <v>867.726</v>
      </c>
      <c r="I89" s="23">
        <v>74407.293000000005</v>
      </c>
      <c r="J89" s="22">
        <v>4182.482</v>
      </c>
      <c r="K89" s="23">
        <v>49325.95</v>
      </c>
      <c r="L89" s="22">
        <v>1935.921</v>
      </c>
      <c r="M89" s="23">
        <v>39996.197</v>
      </c>
      <c r="N89" s="22">
        <v>4992.9669999999996</v>
      </c>
    </row>
    <row r="90" spans="1:14" x14ac:dyDescent="0.2">
      <c r="A90" s="21">
        <v>44348</v>
      </c>
      <c r="B90" s="23">
        <f>+D90+G90+I90+M90</f>
        <v>620893.77300000004</v>
      </c>
      <c r="C90" s="22">
        <f t="shared" si="5"/>
        <v>23339.243999999999</v>
      </c>
      <c r="D90" s="23">
        <v>481368.04200000002</v>
      </c>
      <c r="E90" s="22">
        <v>13617.451999999999</v>
      </c>
      <c r="F90" s="23">
        <v>475464.13500000001</v>
      </c>
      <c r="G90" s="23">
        <v>15660.182000000001</v>
      </c>
      <c r="H90" s="22">
        <v>841.12699999999995</v>
      </c>
      <c r="I90" s="23">
        <v>76624.866999999998</v>
      </c>
      <c r="J90" s="22">
        <v>3969.942</v>
      </c>
      <c r="K90" s="23">
        <v>51151.726999999999</v>
      </c>
      <c r="L90" s="22">
        <v>1970.578</v>
      </c>
      <c r="M90" s="23">
        <v>47240.682000000001</v>
      </c>
      <c r="N90" s="22">
        <v>4910.723</v>
      </c>
    </row>
    <row r="91" spans="1:14" x14ac:dyDescent="0.2">
      <c r="A91" s="21">
        <v>44440</v>
      </c>
      <c r="B91" s="23">
        <f>+D91+G91+I91+M91</f>
        <v>612878.00600000005</v>
      </c>
      <c r="C91" s="22">
        <f t="shared" si="5"/>
        <v>23015.913</v>
      </c>
      <c r="D91" s="23">
        <v>481917.43900000001</v>
      </c>
      <c r="E91" s="22">
        <v>13314.305</v>
      </c>
      <c r="F91" s="23">
        <v>475794.91700000002</v>
      </c>
      <c r="G91" s="23">
        <v>15598.634</v>
      </c>
      <c r="H91" s="22">
        <v>828.34100000000001</v>
      </c>
      <c r="I91" s="23">
        <v>75176.922999999995</v>
      </c>
      <c r="J91" s="22">
        <v>3980.6680000000001</v>
      </c>
      <c r="K91" s="23">
        <v>49608.684000000001</v>
      </c>
      <c r="L91" s="22">
        <v>2001.4380000000001</v>
      </c>
      <c r="M91" s="23">
        <v>40185.01</v>
      </c>
      <c r="N91" s="22">
        <v>4892.5990000000002</v>
      </c>
    </row>
    <row r="92" spans="1:14" x14ac:dyDescent="0.2">
      <c r="A92" s="21">
        <v>44531</v>
      </c>
      <c r="B92" s="23">
        <f>+D92+G92+I92+M92</f>
        <v>613142.27</v>
      </c>
      <c r="C92" s="22">
        <f t="shared" si="5"/>
        <v>22355.445</v>
      </c>
      <c r="D92" s="23">
        <v>483322.72700000001</v>
      </c>
      <c r="E92" s="22">
        <v>13121.574000000001</v>
      </c>
      <c r="F92" s="23">
        <v>477419.47499999998</v>
      </c>
      <c r="G92" s="23">
        <v>16722.276999999998</v>
      </c>
      <c r="H92" s="22">
        <v>793.17700000000002</v>
      </c>
      <c r="I92" s="23">
        <v>75251.379000000001</v>
      </c>
      <c r="J92" s="22">
        <v>4006.6129999999998</v>
      </c>
      <c r="K92" s="23">
        <v>49688.446000000004</v>
      </c>
      <c r="L92" s="22">
        <v>2064.9259999999999</v>
      </c>
      <c r="M92" s="23">
        <v>37845.887000000002</v>
      </c>
      <c r="N92" s="22">
        <v>4434.0810000000001</v>
      </c>
    </row>
    <row r="93" spans="1:14" x14ac:dyDescent="0.2">
      <c r="A93" s="21">
        <v>44621</v>
      </c>
      <c r="B93" s="23">
        <f>+D93+G93+I93+M93</f>
        <v>614383.71100000001</v>
      </c>
      <c r="C93" s="22">
        <f t="shared" si="5"/>
        <v>21561.342999999997</v>
      </c>
      <c r="D93" s="23">
        <v>485132.81099999999</v>
      </c>
      <c r="E93" s="22">
        <v>12894.612999999999</v>
      </c>
      <c r="F93" s="23">
        <v>479139.81599999999</v>
      </c>
      <c r="G93" s="23">
        <v>16360.477000000001</v>
      </c>
      <c r="H93" s="22">
        <v>791</v>
      </c>
      <c r="I93" s="23">
        <v>72534.508000000002</v>
      </c>
      <c r="J93" s="22">
        <v>3717.9140000000002</v>
      </c>
      <c r="K93" s="23">
        <v>48509.307999999997</v>
      </c>
      <c r="L93" s="22">
        <v>2134.8919999999998</v>
      </c>
      <c r="M93" s="23">
        <v>40355.915000000001</v>
      </c>
      <c r="N93" s="22">
        <v>4157.8159999999998</v>
      </c>
    </row>
    <row r="94" spans="1:14" x14ac:dyDescent="0.2">
      <c r="A94" s="21">
        <v>44713</v>
      </c>
      <c r="B94" s="23">
        <f t="shared" ref="B94:B97" si="8">+D94+G94+I94+M94</f>
        <v>626679.96</v>
      </c>
      <c r="C94" s="22">
        <f t="shared" si="5"/>
        <v>19455.116999999998</v>
      </c>
      <c r="D94" s="23">
        <v>486889.64</v>
      </c>
      <c r="E94" s="22">
        <v>11691.758</v>
      </c>
      <c r="F94" s="23">
        <v>481139.20699999999</v>
      </c>
      <c r="G94" s="23">
        <v>16364.785</v>
      </c>
      <c r="H94" s="22">
        <v>740.35</v>
      </c>
      <c r="I94" s="23">
        <v>73214.663</v>
      </c>
      <c r="J94" s="22">
        <v>3592.2109999999998</v>
      </c>
      <c r="K94" s="23">
        <v>49389.714</v>
      </c>
      <c r="L94" s="22">
        <v>2191.886</v>
      </c>
      <c r="M94" s="23">
        <v>50210.872000000003</v>
      </c>
      <c r="N94" s="22">
        <v>3430.7979999999998</v>
      </c>
    </row>
    <row r="95" spans="1:14" x14ac:dyDescent="0.2">
      <c r="A95" s="21">
        <v>44805</v>
      </c>
      <c r="B95" s="23">
        <f t="shared" si="8"/>
        <v>616811.78799999994</v>
      </c>
      <c r="C95" s="22">
        <f t="shared" si="5"/>
        <v>18632.717000000001</v>
      </c>
      <c r="D95" s="23">
        <v>486673.74099999998</v>
      </c>
      <c r="E95" s="22">
        <v>11125.347</v>
      </c>
      <c r="F95" s="23">
        <v>480934.42300000001</v>
      </c>
      <c r="G95" s="23">
        <v>16258.210999999999</v>
      </c>
      <c r="H95" s="22">
        <v>693.66099999999994</v>
      </c>
      <c r="I95" s="23">
        <v>74524.206999999995</v>
      </c>
      <c r="J95" s="22">
        <v>3729.1170000000002</v>
      </c>
      <c r="K95" s="23">
        <v>49231.961000000003</v>
      </c>
      <c r="L95" s="22">
        <v>2170.299</v>
      </c>
      <c r="M95" s="23">
        <v>39355.629000000001</v>
      </c>
      <c r="N95" s="22">
        <v>3084.5920000000001</v>
      </c>
    </row>
    <row r="96" spans="1:14" x14ac:dyDescent="0.2">
      <c r="A96" s="21">
        <v>44896</v>
      </c>
      <c r="B96" s="23">
        <f t="shared" si="8"/>
        <v>613389.51399999997</v>
      </c>
      <c r="C96" s="22">
        <f t="shared" si="5"/>
        <v>16937.603000000003</v>
      </c>
      <c r="D96" s="23">
        <v>483251.86499999999</v>
      </c>
      <c r="E96" s="22">
        <v>10117.878000000001</v>
      </c>
      <c r="F96" s="23">
        <v>477810.01500000001</v>
      </c>
      <c r="G96" s="23">
        <v>16165.031000000001</v>
      </c>
      <c r="H96" s="22">
        <v>605.10199999999998</v>
      </c>
      <c r="I96" s="23">
        <v>75112.418999999994</v>
      </c>
      <c r="J96" s="22">
        <v>3300.0509999999999</v>
      </c>
      <c r="K96" s="23">
        <v>49545.019</v>
      </c>
      <c r="L96" s="22">
        <v>1889.068</v>
      </c>
      <c r="M96" s="23">
        <v>38860.199000000001</v>
      </c>
      <c r="N96" s="22">
        <v>2914.5720000000001</v>
      </c>
    </row>
    <row r="97" spans="1:14" x14ac:dyDescent="0.2">
      <c r="A97" s="21">
        <v>44986</v>
      </c>
      <c r="B97" s="23">
        <f t="shared" si="8"/>
        <v>607775.76</v>
      </c>
      <c r="C97" s="22">
        <f t="shared" si="5"/>
        <v>16704.852999999999</v>
      </c>
      <c r="D97" s="23">
        <v>477783.25</v>
      </c>
      <c r="E97" s="22">
        <v>10016.066999999999</v>
      </c>
      <c r="F97" s="23">
        <v>472611.03899999999</v>
      </c>
      <c r="G97" s="23">
        <v>15922.278</v>
      </c>
      <c r="H97" s="22">
        <v>585.90099999999995</v>
      </c>
      <c r="I97" s="23">
        <v>74357.798999999999</v>
      </c>
      <c r="J97" s="22">
        <v>3298.2220000000002</v>
      </c>
      <c r="K97" s="23">
        <v>50742.582000000002</v>
      </c>
      <c r="L97" s="22">
        <v>1917.5940000000001</v>
      </c>
      <c r="M97" s="23">
        <v>39712.432999999997</v>
      </c>
      <c r="N97" s="22">
        <v>2804.663</v>
      </c>
    </row>
    <row r="98" spans="1:14" x14ac:dyDescent="0.2">
      <c r="A98" s="21">
        <v>45078</v>
      </c>
      <c r="B98" s="23">
        <f t="shared" ref="B98:B104" si="9">+D98+G98+I98+M98</f>
        <v>615078.96</v>
      </c>
      <c r="C98" s="22">
        <f t="shared" ref="C98:C104" si="10">+E98+H98+J98+N98</f>
        <v>17188.841</v>
      </c>
      <c r="D98" s="23">
        <v>474416.342</v>
      </c>
      <c r="E98" s="22">
        <v>10358.732</v>
      </c>
      <c r="F98" s="23">
        <v>469406.92</v>
      </c>
      <c r="G98" s="23">
        <v>15639.726000000001</v>
      </c>
      <c r="H98" s="22">
        <v>585.28499999999997</v>
      </c>
      <c r="I98" s="23">
        <v>74947.767999999996</v>
      </c>
      <c r="J98" s="22">
        <v>3478.3980000000001</v>
      </c>
      <c r="K98" s="23">
        <v>51744</v>
      </c>
      <c r="L98" s="22">
        <v>2087.8510000000001</v>
      </c>
      <c r="M98" s="23">
        <v>50075.124000000003</v>
      </c>
      <c r="N98" s="22">
        <v>2766.4259999999999</v>
      </c>
    </row>
    <row r="99" spans="1:14" x14ac:dyDescent="0.2">
      <c r="A99" s="21">
        <v>45170</v>
      </c>
      <c r="B99" s="23">
        <f t="shared" si="9"/>
        <v>601824.44599999988</v>
      </c>
      <c r="C99" s="22">
        <f t="shared" si="10"/>
        <v>17574.64</v>
      </c>
      <c r="D99" s="23">
        <v>471894.51899999997</v>
      </c>
      <c r="E99" s="22">
        <v>10835.275</v>
      </c>
      <c r="F99" s="23">
        <v>467005.36700000003</v>
      </c>
      <c r="G99" s="23">
        <v>15334.862999999999</v>
      </c>
      <c r="H99" s="22">
        <v>586.74</v>
      </c>
      <c r="I99" s="23">
        <v>75240.929999999993</v>
      </c>
      <c r="J99" s="22">
        <v>3395.3710000000001</v>
      </c>
      <c r="K99" s="23">
        <v>52132.337</v>
      </c>
      <c r="L99" s="22">
        <v>2018.682</v>
      </c>
      <c r="M99" s="23">
        <v>39354.133999999998</v>
      </c>
      <c r="N99" s="22">
        <v>2757.2539999999999</v>
      </c>
    </row>
    <row r="100" spans="1:14" x14ac:dyDescent="0.2">
      <c r="A100" s="21">
        <v>45261</v>
      </c>
      <c r="B100" s="23">
        <f t="shared" si="9"/>
        <v>599149.54499999993</v>
      </c>
      <c r="C100" s="22">
        <f t="shared" si="10"/>
        <v>17385.870999999999</v>
      </c>
      <c r="D100" s="23">
        <v>468871.087</v>
      </c>
      <c r="E100" s="22">
        <v>10903.88</v>
      </c>
      <c r="F100" s="23">
        <v>464044.81300000002</v>
      </c>
      <c r="G100" s="23">
        <v>15255.405000000001</v>
      </c>
      <c r="H100" s="22">
        <v>562.71199999999999</v>
      </c>
      <c r="I100" s="23">
        <v>76444.771999999997</v>
      </c>
      <c r="J100" s="22">
        <v>3389.59</v>
      </c>
      <c r="K100" s="23">
        <v>52563.955999999998</v>
      </c>
      <c r="L100" s="22">
        <v>2088.2860000000001</v>
      </c>
      <c r="M100" s="23">
        <v>38578.281000000003</v>
      </c>
      <c r="N100" s="22">
        <v>2529.6889999999999</v>
      </c>
    </row>
    <row r="101" spans="1:14" x14ac:dyDescent="0.2">
      <c r="A101" s="21">
        <v>45352</v>
      </c>
      <c r="B101" s="23">
        <f t="shared" si="9"/>
        <v>597496.402</v>
      </c>
      <c r="C101" s="22">
        <f t="shared" si="10"/>
        <v>17601.082999999999</v>
      </c>
      <c r="D101" s="23">
        <v>467115.83600000001</v>
      </c>
      <c r="E101" s="22">
        <v>11058.337</v>
      </c>
      <c r="F101" s="23">
        <v>462405.65899999999</v>
      </c>
      <c r="G101" s="23">
        <v>15051.066000000001</v>
      </c>
      <c r="H101" s="22">
        <v>565.678</v>
      </c>
      <c r="I101" s="23">
        <v>77307.653999999995</v>
      </c>
      <c r="J101" s="22">
        <v>3504.1849999999999</v>
      </c>
      <c r="K101" s="23">
        <v>53067.485000000001</v>
      </c>
      <c r="L101" s="22">
        <v>2156.8780000000002</v>
      </c>
      <c r="M101" s="23">
        <v>38021.845999999998</v>
      </c>
      <c r="N101" s="22">
        <v>2472.8829999999998</v>
      </c>
    </row>
    <row r="102" spans="1:14" x14ac:dyDescent="0.2">
      <c r="A102" s="21">
        <v>45444</v>
      </c>
      <c r="B102" s="23">
        <f t="shared" si="9"/>
        <v>611014.1</v>
      </c>
      <c r="C102" s="22">
        <f t="shared" si="10"/>
        <v>16839.211000000003</v>
      </c>
      <c r="D102" s="23">
        <v>468532.47200000001</v>
      </c>
      <c r="E102" s="22">
        <v>10678.495000000001</v>
      </c>
      <c r="F102" s="23">
        <v>463792.58100000001</v>
      </c>
      <c r="G102" s="23">
        <v>14876.246999999999</v>
      </c>
      <c r="H102" s="22">
        <v>514.41200000000003</v>
      </c>
      <c r="I102" s="23">
        <v>79185.361999999994</v>
      </c>
      <c r="J102" s="22">
        <v>3443.7350000000001</v>
      </c>
      <c r="K102" s="23">
        <v>54265.394</v>
      </c>
      <c r="L102" s="22">
        <v>2109.5140000000001</v>
      </c>
      <c r="M102" s="23">
        <v>48420.019</v>
      </c>
      <c r="N102" s="22">
        <v>2202.569</v>
      </c>
    </row>
    <row r="103" spans="1:14" x14ac:dyDescent="0.2">
      <c r="A103" s="21">
        <v>45536</v>
      </c>
      <c r="B103" s="23">
        <f t="shared" si="9"/>
        <v>602225.49000000011</v>
      </c>
      <c r="C103" s="22">
        <f t="shared" si="10"/>
        <v>16628.489999999998</v>
      </c>
      <c r="D103" s="23">
        <v>469848.40100000001</v>
      </c>
      <c r="E103" s="22">
        <v>10428.620999999999</v>
      </c>
      <c r="F103" s="23">
        <v>465070.52100000001</v>
      </c>
      <c r="G103" s="23">
        <v>14713.509</v>
      </c>
      <c r="H103" s="22">
        <v>513.25099999999998</v>
      </c>
      <c r="I103" s="23">
        <v>80279.967000000004</v>
      </c>
      <c r="J103" s="22">
        <v>3565.7109999999998</v>
      </c>
      <c r="K103" s="23">
        <v>54917.8</v>
      </c>
      <c r="L103" s="22">
        <v>2197.5830000000001</v>
      </c>
      <c r="M103" s="23">
        <v>37383.612999999998</v>
      </c>
      <c r="N103" s="22">
        <v>2120.9070000000002</v>
      </c>
    </row>
    <row r="104" spans="1:14" x14ac:dyDescent="0.2">
      <c r="A104" s="21">
        <v>45627</v>
      </c>
      <c r="B104" s="23">
        <f t="shared" si="9"/>
        <v>605531.02899999998</v>
      </c>
      <c r="C104" s="22">
        <f t="shared" si="10"/>
        <v>16290.351000000001</v>
      </c>
      <c r="D104" s="23">
        <v>471837.26899999997</v>
      </c>
      <c r="E104" s="22">
        <v>10299.567999999999</v>
      </c>
      <c r="F104" s="23">
        <v>467238.255</v>
      </c>
      <c r="G104" s="23">
        <v>14526.307000000001</v>
      </c>
      <c r="H104" s="22">
        <v>483.85</v>
      </c>
      <c r="I104" s="23">
        <v>82021.232999999993</v>
      </c>
      <c r="J104" s="22">
        <v>3523.44</v>
      </c>
      <c r="K104" s="23">
        <v>56315.843999999997</v>
      </c>
      <c r="L104" s="22">
        <v>2208.4459999999999</v>
      </c>
      <c r="M104" s="23">
        <v>37146.22</v>
      </c>
      <c r="N104" s="22">
        <v>1983.4929999999999</v>
      </c>
    </row>
    <row r="105" spans="1:14" x14ac:dyDescent="0.2">
      <c r="A105" s="21">
        <v>45717</v>
      </c>
      <c r="B105" s="23">
        <f t="shared" ref="B105:B106" si="11">+D105+G105+I105+M105</f>
        <v>610601.58900000004</v>
      </c>
      <c r="C105" s="22">
        <f t="shared" ref="C105:C106" si="12">+E105+H105+J105+N105</f>
        <v>15672.007</v>
      </c>
      <c r="D105" s="23">
        <v>474984.11499999999</v>
      </c>
      <c r="E105" s="22">
        <v>9687.6659999999993</v>
      </c>
      <c r="F105" s="23">
        <v>470413.49099999998</v>
      </c>
      <c r="G105" s="23">
        <v>14489.897000000001</v>
      </c>
      <c r="H105" s="22">
        <v>476.47699999999998</v>
      </c>
      <c r="I105" s="23">
        <v>83642.652000000002</v>
      </c>
      <c r="J105" s="22">
        <v>3619.7689999999998</v>
      </c>
      <c r="K105" s="23">
        <v>58616.828999999998</v>
      </c>
      <c r="L105" s="22">
        <v>2284.759</v>
      </c>
      <c r="M105" s="23">
        <v>37484.925000000003</v>
      </c>
      <c r="N105" s="22">
        <v>1888.095</v>
      </c>
    </row>
    <row r="106" spans="1:14" x14ac:dyDescent="0.2">
      <c r="A106" s="21">
        <v>45809</v>
      </c>
      <c r="B106" s="23">
        <f t="shared" si="11"/>
        <v>629868.96799999999</v>
      </c>
      <c r="C106" s="22">
        <f t="shared" si="12"/>
        <v>14717.555</v>
      </c>
      <c r="D106" s="23">
        <v>480720.45400000003</v>
      </c>
      <c r="E106" s="22">
        <v>8977.8760000000002</v>
      </c>
      <c r="F106" s="23">
        <v>476082.342</v>
      </c>
      <c r="G106" s="23">
        <v>14508.12</v>
      </c>
      <c r="H106" s="22">
        <v>425.62799999999999</v>
      </c>
      <c r="I106" s="23">
        <v>85858.717000000004</v>
      </c>
      <c r="J106" s="22">
        <v>3554.1860000000001</v>
      </c>
      <c r="K106" s="23">
        <v>60769.561999999998</v>
      </c>
      <c r="L106" s="22">
        <v>2296.0680000000002</v>
      </c>
      <c r="M106" s="23">
        <v>48781.677000000003</v>
      </c>
      <c r="N106" s="22">
        <v>1759.865</v>
      </c>
    </row>
    <row r="107" spans="1:14" x14ac:dyDescent="0.2">
      <c r="A107" s="21">
        <v>45901</v>
      </c>
      <c r="B107" s="23">
        <f t="shared" ref="B107:B108" si="13">+D107+G107+I107+M107</f>
        <v>624346.478</v>
      </c>
      <c r="C107" s="22">
        <f t="shared" ref="C107:C108" si="14">+E107+H107+J107+N107</f>
        <v>13897.675000000001</v>
      </c>
      <c r="D107" s="23">
        <v>485013.31800000003</v>
      </c>
      <c r="E107" s="22">
        <v>8364.8780000000006</v>
      </c>
      <c r="F107" s="23">
        <v>480363.79599999997</v>
      </c>
      <c r="G107" s="23">
        <v>14459.395</v>
      </c>
      <c r="H107" s="22">
        <v>414.56200000000001</v>
      </c>
      <c r="I107" s="23">
        <v>88043.850999999995</v>
      </c>
      <c r="J107" s="22">
        <v>3535.77</v>
      </c>
      <c r="K107" s="23">
        <v>63068.639999999999</v>
      </c>
      <c r="L107" s="22">
        <v>2271.16</v>
      </c>
      <c r="M107" s="23">
        <v>36829.913999999997</v>
      </c>
      <c r="N107" s="22">
        <v>1582.4649999999999</v>
      </c>
    </row>
    <row r="108" spans="1:14" x14ac:dyDescent="0.2">
      <c r="A108" s="21">
        <v>45992</v>
      </c>
      <c r="B108" s="23">
        <f t="shared" si="13"/>
        <v>633259.049</v>
      </c>
      <c r="C108" s="22">
        <f t="shared" si="14"/>
        <v>13562.327000000001</v>
      </c>
      <c r="D108" s="23">
        <v>489939.90600000002</v>
      </c>
      <c r="E108" s="22">
        <v>8048.2</v>
      </c>
      <c r="F108" s="23">
        <v>484966.00799999997</v>
      </c>
      <c r="G108" s="23">
        <v>14618.874</v>
      </c>
      <c r="H108" s="22">
        <v>393.01600000000002</v>
      </c>
      <c r="I108" s="23">
        <v>91871.811000000002</v>
      </c>
      <c r="J108" s="22">
        <v>3562.0410000000002</v>
      </c>
      <c r="K108" s="23">
        <v>65527.161</v>
      </c>
      <c r="L108" s="22">
        <v>2298.8290000000002</v>
      </c>
      <c r="M108" s="23">
        <v>36828.457999999999</v>
      </c>
      <c r="N108" s="22">
        <v>1559.07</v>
      </c>
    </row>
    <row r="109" spans="1:14" x14ac:dyDescent="0.2">
      <c r="A109" s="21">
        <v>46082</v>
      </c>
      <c r="B109" s="23"/>
      <c r="C109" s="22"/>
      <c r="D109" s="23">
        <v>493948.68599999999</v>
      </c>
      <c r="E109" s="22">
        <v>7288.8680000000004</v>
      </c>
      <c r="F109" s="23">
        <v>489252.63</v>
      </c>
      <c r="G109" s="23">
        <v>14719.406999999999</v>
      </c>
      <c r="H109" s="22">
        <v>384.67</v>
      </c>
      <c r="I109" s="23">
        <v>93705.922999999995</v>
      </c>
      <c r="J109" s="22">
        <v>3719.6060000000002</v>
      </c>
      <c r="K109" s="23">
        <v>67922.153999999995</v>
      </c>
      <c r="L109" s="22">
        <v>2417.1060000000002</v>
      </c>
      <c r="M109" s="23">
        <v>35202.387000000002</v>
      </c>
      <c r="N109" s="22">
        <v>1486.1010000000001</v>
      </c>
    </row>
    <row r="110" spans="1:14" x14ac:dyDescent="0.2">
      <c r="B110" s="23"/>
      <c r="C110" s="22"/>
    </row>
    <row r="112" spans="1:14" ht="16" customHeight="1" x14ac:dyDescent="0.2">
      <c r="A112" s="25" t="s">
        <v>14</v>
      </c>
      <c r="B112" s="25"/>
      <c r="C112" s="25"/>
      <c r="D112" s="25"/>
      <c r="E112" s="25"/>
      <c r="F112" s="25"/>
      <c r="G112" s="25"/>
      <c r="H112" s="25"/>
      <c r="I112" s="25"/>
      <c r="J112" s="25"/>
      <c r="K112" s="25"/>
      <c r="L112" s="25"/>
      <c r="M112" s="25"/>
      <c r="N112" s="25"/>
    </row>
    <row r="113" spans="1:14" ht="16" customHeight="1" x14ac:dyDescent="0.2">
      <c r="A113" s="25" t="s">
        <v>15</v>
      </c>
      <c r="B113" s="25"/>
      <c r="C113" s="25"/>
      <c r="D113" s="25"/>
      <c r="E113" s="25"/>
      <c r="F113" s="25"/>
      <c r="G113" s="25"/>
      <c r="H113" s="25"/>
      <c r="I113" s="25"/>
      <c r="J113" s="25"/>
      <c r="K113" s="25"/>
      <c r="L113" s="25"/>
      <c r="M113" s="25"/>
      <c r="N113" s="25"/>
    </row>
    <row r="114" spans="1:14" ht="16" customHeight="1" x14ac:dyDescent="0.2"/>
    <row r="115" spans="1:14" x14ac:dyDescent="0.2">
      <c r="A115" s="11"/>
      <c r="B115" s="11"/>
      <c r="C115" s="11"/>
      <c r="D115" s="11"/>
      <c r="E115" s="11"/>
      <c r="F115" s="11"/>
      <c r="G115" s="11"/>
      <c r="H115" s="11"/>
      <c r="I115" s="11"/>
      <c r="J115" s="11"/>
      <c r="K115" s="11"/>
      <c r="L115" s="11"/>
    </row>
    <row r="116" spans="1:14" x14ac:dyDescent="0.2">
      <c r="A116" s="11"/>
      <c r="B116" s="11"/>
      <c r="C116" s="11"/>
      <c r="D116" s="11"/>
      <c r="E116" s="11"/>
      <c r="F116" s="11"/>
      <c r="G116" s="11"/>
      <c r="H116" s="11"/>
      <c r="I116" s="11"/>
      <c r="J116" s="11"/>
      <c r="K116" s="11"/>
      <c r="L116" s="11"/>
    </row>
  </sheetData>
  <mergeCells count="12">
    <mergeCell ref="A1:E1"/>
    <mergeCell ref="F4:F6"/>
    <mergeCell ref="A3:A6"/>
    <mergeCell ref="B3:C5"/>
    <mergeCell ref="D3:N3"/>
    <mergeCell ref="D4:E5"/>
    <mergeCell ref="A113:N113"/>
    <mergeCell ref="G4:H5"/>
    <mergeCell ref="I4:K4"/>
    <mergeCell ref="M4:N5"/>
    <mergeCell ref="K5:K6"/>
    <mergeCell ref="A112:N112"/>
  </mergeCells>
  <pageMargins left="0.7" right="0.7" top="0.75" bottom="0.75" header="0.3" footer="0.3"/>
  <pageSetup paperSize="9"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54795C-AAB1-7840-9DD1-D838CD30D58B}">
  <dimension ref="A1:N116"/>
  <sheetViews>
    <sheetView zoomScale="90" zoomScaleNormal="90" workbookViewId="0">
      <pane xSplit="1" ySplit="6" topLeftCell="B95" activePane="bottomRight" state="frozen"/>
      <selection pane="topRight" activeCell="B1" sqref="B1"/>
      <selection pane="bottomLeft" activeCell="A7" sqref="A7"/>
      <selection pane="bottomRight" activeCell="F101" sqref="F101:F109"/>
    </sheetView>
  </sheetViews>
  <sheetFormatPr baseColWidth="10" defaultRowHeight="16" x14ac:dyDescent="0.2"/>
  <cols>
    <col min="1" max="1" width="9.5" style="3" customWidth="1"/>
    <col min="2" max="3" width="13.33203125" customWidth="1"/>
    <col min="4" max="4" width="12.6640625" customWidth="1"/>
    <col min="5" max="5" width="16" customWidth="1"/>
    <col min="6" max="6" width="20" customWidth="1"/>
    <col min="7" max="7" width="16.5" customWidth="1"/>
    <col min="8" max="8" width="13.33203125" customWidth="1"/>
    <col min="9" max="9" width="14.5" customWidth="1"/>
    <col min="10" max="10" width="13.33203125" customWidth="1"/>
    <col min="11" max="11" width="21.83203125" customWidth="1"/>
    <col min="12" max="12" width="15.1640625" customWidth="1"/>
    <col min="14" max="14" width="14.83203125" customWidth="1"/>
  </cols>
  <sheetData>
    <row r="1" spans="1:14" x14ac:dyDescent="0.2">
      <c r="A1" s="38" t="s">
        <v>5</v>
      </c>
      <c r="B1" s="38"/>
      <c r="C1" s="38"/>
      <c r="D1" s="38"/>
      <c r="E1" s="38"/>
    </row>
    <row r="2" spans="1:14" ht="17" thickBot="1" x14ac:dyDescent="0.25"/>
    <row r="3" spans="1:14" ht="17" customHeight="1" thickBot="1" x14ac:dyDescent="0.25">
      <c r="A3" s="29"/>
      <c r="B3" s="33" t="s">
        <v>11</v>
      </c>
      <c r="C3" s="34"/>
      <c r="D3" s="36" t="s">
        <v>0</v>
      </c>
      <c r="E3" s="37"/>
      <c r="F3" s="37"/>
      <c r="G3" s="37"/>
      <c r="H3" s="37"/>
      <c r="I3" s="37"/>
      <c r="J3" s="37"/>
      <c r="K3" s="37"/>
      <c r="L3" s="37"/>
      <c r="M3" s="37"/>
      <c r="N3" s="37"/>
    </row>
    <row r="4" spans="1:14" ht="33" customHeight="1" thickBot="1" x14ac:dyDescent="0.25">
      <c r="A4" s="29"/>
      <c r="B4" s="30"/>
      <c r="C4" s="32"/>
      <c r="D4" s="30" t="s">
        <v>6</v>
      </c>
      <c r="E4" s="32"/>
      <c r="F4" s="27" t="s">
        <v>8</v>
      </c>
      <c r="G4" s="30" t="s">
        <v>9</v>
      </c>
      <c r="H4" s="32"/>
      <c r="I4" s="30" t="s">
        <v>12</v>
      </c>
      <c r="J4" s="31"/>
      <c r="K4" s="31"/>
      <c r="L4" s="16"/>
      <c r="M4" s="30" t="s">
        <v>10</v>
      </c>
      <c r="N4" s="34"/>
    </row>
    <row r="5" spans="1:14" ht="26" customHeight="1" thickBot="1" x14ac:dyDescent="0.25">
      <c r="A5" s="29"/>
      <c r="B5" s="30"/>
      <c r="C5" s="32"/>
      <c r="D5" s="30"/>
      <c r="E5" s="32"/>
      <c r="F5" s="27"/>
      <c r="G5" s="30"/>
      <c r="H5" s="32"/>
      <c r="I5" s="15"/>
      <c r="J5" s="16"/>
      <c r="K5" s="33" t="s">
        <v>13</v>
      </c>
      <c r="L5" s="19"/>
      <c r="M5" s="30"/>
      <c r="N5" s="32"/>
    </row>
    <row r="6" spans="1:14" ht="24" customHeight="1" thickBot="1" x14ac:dyDescent="0.25">
      <c r="A6" s="29"/>
      <c r="B6" s="17"/>
      <c r="C6" s="1" t="s">
        <v>7</v>
      </c>
      <c r="D6" s="17"/>
      <c r="E6" s="1" t="s">
        <v>7</v>
      </c>
      <c r="F6" s="28"/>
      <c r="G6" s="18"/>
      <c r="H6" s="1" t="s">
        <v>7</v>
      </c>
      <c r="I6" s="18"/>
      <c r="J6" s="1" t="s">
        <v>1</v>
      </c>
      <c r="K6" s="35"/>
      <c r="L6" s="1" t="s">
        <v>1</v>
      </c>
      <c r="M6" s="18"/>
      <c r="N6" s="1" t="s">
        <v>1</v>
      </c>
    </row>
    <row r="7" spans="1:14" ht="19" customHeight="1" x14ac:dyDescent="0.2">
      <c r="A7" s="20">
        <v>36770</v>
      </c>
      <c r="B7" s="23">
        <f t="shared" ref="B7:B70" si="0">+D7+G7+I7+M7</f>
        <v>2654.46</v>
      </c>
      <c r="C7" s="22">
        <f t="shared" ref="C7:C70" si="1">+E7+H7+J7+N7</f>
        <v>19.972999999999999</v>
      </c>
      <c r="D7" s="23">
        <v>2627.1010000000001</v>
      </c>
      <c r="E7" s="22">
        <v>19.358000000000001</v>
      </c>
      <c r="F7" s="23">
        <v>2562.3539999999998</v>
      </c>
      <c r="G7" s="23">
        <v>27.359000000000002</v>
      </c>
      <c r="H7" s="22">
        <v>0.61499999999999999</v>
      </c>
      <c r="I7" s="24"/>
      <c r="J7" s="24"/>
      <c r="K7" s="23">
        <v>5886.24</v>
      </c>
      <c r="L7" s="22">
        <v>163.49100000000001</v>
      </c>
      <c r="M7" s="23"/>
      <c r="N7" s="22"/>
    </row>
    <row r="8" spans="1:14" x14ac:dyDescent="0.2">
      <c r="A8" s="21">
        <v>36861</v>
      </c>
      <c r="B8" s="23">
        <f t="shared" si="0"/>
        <v>2783.453</v>
      </c>
      <c r="C8" s="22">
        <f t="shared" si="1"/>
        <v>24.423999999999999</v>
      </c>
      <c r="D8" s="23">
        <v>2754.7550000000001</v>
      </c>
      <c r="E8" s="22">
        <v>23.783999999999999</v>
      </c>
      <c r="F8" s="23">
        <v>2680.2730000000001</v>
      </c>
      <c r="G8" s="23">
        <v>28.698</v>
      </c>
      <c r="H8" s="22">
        <v>0.64</v>
      </c>
      <c r="I8" s="24"/>
      <c r="J8" s="24"/>
      <c r="K8" s="23">
        <v>6147.357</v>
      </c>
      <c r="L8" s="22">
        <v>166.70500000000001</v>
      </c>
      <c r="M8" s="23"/>
      <c r="N8" s="22"/>
    </row>
    <row r="9" spans="1:14" x14ac:dyDescent="0.2">
      <c r="A9" s="21">
        <v>36951</v>
      </c>
      <c r="B9" s="23">
        <f t="shared" si="0"/>
        <v>2905.5279999999998</v>
      </c>
      <c r="C9" s="22">
        <f t="shared" si="1"/>
        <v>26.404</v>
      </c>
      <c r="D9" s="23">
        <v>2872.1619999999998</v>
      </c>
      <c r="E9" s="22">
        <v>25.797999999999998</v>
      </c>
      <c r="F9" s="23">
        <v>2791.2440000000001</v>
      </c>
      <c r="G9" s="23">
        <v>33.366</v>
      </c>
      <c r="H9" s="22">
        <v>0.60599999999999998</v>
      </c>
      <c r="I9" s="24"/>
      <c r="J9" s="24"/>
      <c r="K9" s="23">
        <v>6128.4009999999998</v>
      </c>
      <c r="L9" s="22">
        <v>171.06700000000001</v>
      </c>
      <c r="M9" s="23"/>
      <c r="N9" s="22"/>
    </row>
    <row r="10" spans="1:14" x14ac:dyDescent="0.2">
      <c r="A10" s="21">
        <v>37043</v>
      </c>
      <c r="B10" s="23">
        <f t="shared" si="0"/>
        <v>3062.5039999999999</v>
      </c>
      <c r="C10" s="22">
        <f t="shared" si="1"/>
        <v>26.634</v>
      </c>
      <c r="D10" s="23">
        <v>3026.326</v>
      </c>
      <c r="E10" s="22">
        <v>25.905999999999999</v>
      </c>
      <c r="F10" s="23">
        <v>2880.6909999999998</v>
      </c>
      <c r="G10" s="23">
        <v>36.177999999999997</v>
      </c>
      <c r="H10" s="22">
        <v>0.72799999999999998</v>
      </c>
      <c r="I10" s="24"/>
      <c r="J10" s="24"/>
      <c r="K10" s="23">
        <v>6671.1850000000004</v>
      </c>
      <c r="L10" s="22">
        <v>167.05199999999999</v>
      </c>
      <c r="M10" s="23"/>
      <c r="N10" s="22"/>
    </row>
    <row r="11" spans="1:14" x14ac:dyDescent="0.2">
      <c r="A11" s="21">
        <v>37135</v>
      </c>
      <c r="B11" s="23">
        <f t="shared" si="0"/>
        <v>3251.6120000000001</v>
      </c>
      <c r="C11" s="22">
        <f t="shared" si="1"/>
        <v>28.490000000000002</v>
      </c>
      <c r="D11" s="23">
        <v>3212.569</v>
      </c>
      <c r="E11" s="22">
        <v>27.64</v>
      </c>
      <c r="F11" s="23">
        <v>3111.6039999999998</v>
      </c>
      <c r="G11" s="23">
        <v>39.042999999999999</v>
      </c>
      <c r="H11" s="22">
        <v>0.85</v>
      </c>
      <c r="I11" s="24"/>
      <c r="J11" s="24"/>
      <c r="K11" s="23">
        <v>6873.125</v>
      </c>
      <c r="L11" s="22">
        <v>171.238</v>
      </c>
      <c r="M11" s="23"/>
      <c r="N11" s="22"/>
    </row>
    <row r="12" spans="1:14" x14ac:dyDescent="0.2">
      <c r="A12" s="21">
        <v>37226</v>
      </c>
      <c r="B12" s="23">
        <f t="shared" si="0"/>
        <v>3016.1619999999998</v>
      </c>
      <c r="C12" s="22">
        <f t="shared" si="1"/>
        <v>30.994</v>
      </c>
      <c r="D12" s="23">
        <v>2989.8539999999998</v>
      </c>
      <c r="E12" s="22">
        <v>30.257999999999999</v>
      </c>
      <c r="F12" s="23">
        <v>2868.38</v>
      </c>
      <c r="G12" s="23">
        <v>26.308</v>
      </c>
      <c r="H12" s="22">
        <v>0.73599999999999999</v>
      </c>
      <c r="I12" s="24"/>
      <c r="J12" s="24"/>
      <c r="K12" s="23">
        <v>7194.4160000000002</v>
      </c>
      <c r="L12" s="22">
        <v>223.49799999999999</v>
      </c>
      <c r="M12" s="23"/>
      <c r="N12" s="22"/>
    </row>
    <row r="13" spans="1:14" x14ac:dyDescent="0.2">
      <c r="A13" s="21">
        <v>37316</v>
      </c>
      <c r="B13" s="23">
        <f t="shared" si="0"/>
        <v>3201.9340000000002</v>
      </c>
      <c r="C13" s="22">
        <f t="shared" si="1"/>
        <v>28.260999999999999</v>
      </c>
      <c r="D13" s="23">
        <v>3177.835</v>
      </c>
      <c r="E13" s="22">
        <v>27.45</v>
      </c>
      <c r="F13" s="23">
        <v>3175.1379999999999</v>
      </c>
      <c r="G13" s="23">
        <v>24.099</v>
      </c>
      <c r="H13" s="22">
        <v>0.81100000000000005</v>
      </c>
      <c r="I13" s="24"/>
      <c r="J13" s="24"/>
      <c r="K13" s="23">
        <v>7288.92</v>
      </c>
      <c r="L13" s="22">
        <v>226.64400000000001</v>
      </c>
      <c r="M13" s="23"/>
      <c r="N13" s="22"/>
    </row>
    <row r="14" spans="1:14" x14ac:dyDescent="0.2">
      <c r="A14" s="21">
        <v>37408</v>
      </c>
      <c r="B14" s="23">
        <f t="shared" si="0"/>
        <v>2883.4659999999999</v>
      </c>
      <c r="C14" s="22">
        <f t="shared" si="1"/>
        <v>28.866999999999997</v>
      </c>
      <c r="D14" s="23">
        <v>2851.2539999999999</v>
      </c>
      <c r="E14" s="22">
        <v>27.928999999999998</v>
      </c>
      <c r="F14" s="23">
        <v>2717.4070000000002</v>
      </c>
      <c r="G14" s="23">
        <v>32.212000000000003</v>
      </c>
      <c r="H14" s="22">
        <v>0.93799999999999994</v>
      </c>
      <c r="I14" s="24"/>
      <c r="J14" s="24"/>
      <c r="K14" s="23">
        <v>7742.1270000000004</v>
      </c>
      <c r="L14" s="22">
        <v>334.16399999999999</v>
      </c>
      <c r="M14" s="23"/>
      <c r="N14" s="22"/>
    </row>
    <row r="15" spans="1:14" x14ac:dyDescent="0.2">
      <c r="A15" s="21">
        <v>37500</v>
      </c>
      <c r="B15" s="23">
        <f t="shared" si="0"/>
        <v>3093.5610000000001</v>
      </c>
      <c r="C15" s="22">
        <f t="shared" si="1"/>
        <v>32.081000000000003</v>
      </c>
      <c r="D15" s="23">
        <v>3066.6790000000001</v>
      </c>
      <c r="E15" s="22">
        <v>31.172000000000001</v>
      </c>
      <c r="F15" s="23">
        <v>2967.5169999999998</v>
      </c>
      <c r="G15" s="23">
        <v>26.882000000000001</v>
      </c>
      <c r="H15" s="22">
        <v>0.90900000000000003</v>
      </c>
      <c r="I15" s="24"/>
      <c r="J15" s="24"/>
      <c r="K15" s="23">
        <v>7738.5910000000003</v>
      </c>
      <c r="L15" s="22">
        <v>320.971</v>
      </c>
      <c r="M15" s="23"/>
      <c r="N15" s="22"/>
    </row>
    <row r="16" spans="1:14" x14ac:dyDescent="0.2">
      <c r="A16" s="21">
        <v>37591</v>
      </c>
      <c r="B16" s="23">
        <f t="shared" si="0"/>
        <v>3364.5010000000002</v>
      </c>
      <c r="C16" s="22">
        <f t="shared" si="1"/>
        <v>30.605</v>
      </c>
      <c r="D16" s="23">
        <v>3339.277</v>
      </c>
      <c r="E16" s="22">
        <v>29.913</v>
      </c>
      <c r="F16" s="23">
        <v>3238.7629999999999</v>
      </c>
      <c r="G16" s="23">
        <v>25.224</v>
      </c>
      <c r="H16" s="22">
        <v>0.69199999999999995</v>
      </c>
      <c r="I16" s="24"/>
      <c r="J16" s="24"/>
      <c r="K16" s="23">
        <v>7604.9229999999998</v>
      </c>
      <c r="L16" s="22">
        <v>244.75700000000001</v>
      </c>
      <c r="M16" s="23"/>
      <c r="N16" s="22"/>
    </row>
    <row r="17" spans="1:14" x14ac:dyDescent="0.2">
      <c r="A17" s="21">
        <v>37681</v>
      </c>
      <c r="B17" s="23">
        <f t="shared" si="0"/>
        <v>3720.2999999999997</v>
      </c>
      <c r="C17" s="22">
        <f t="shared" si="1"/>
        <v>32.561999999999998</v>
      </c>
      <c r="D17" s="23">
        <v>3696.16</v>
      </c>
      <c r="E17" s="22">
        <v>31.838999999999999</v>
      </c>
      <c r="F17" s="23">
        <v>3569.4540000000002</v>
      </c>
      <c r="G17" s="23">
        <v>24.14</v>
      </c>
      <c r="H17" s="22">
        <v>0.72299999999999998</v>
      </c>
      <c r="I17" s="24"/>
      <c r="J17" s="24"/>
      <c r="K17" s="23">
        <v>7344.04</v>
      </c>
      <c r="L17" s="22">
        <v>247.12</v>
      </c>
      <c r="M17" s="23"/>
      <c r="N17" s="22"/>
    </row>
    <row r="18" spans="1:14" x14ac:dyDescent="0.2">
      <c r="A18" s="21">
        <v>37773</v>
      </c>
      <c r="B18" s="23">
        <f t="shared" si="0"/>
        <v>2740.7350000000001</v>
      </c>
      <c r="C18" s="22">
        <f t="shared" si="1"/>
        <v>33.69</v>
      </c>
      <c r="D18" s="23">
        <v>2713.2620000000002</v>
      </c>
      <c r="E18" s="22">
        <v>32.966000000000001</v>
      </c>
      <c r="F18" s="23">
        <v>2689.6439999999998</v>
      </c>
      <c r="G18" s="23">
        <v>27.472999999999999</v>
      </c>
      <c r="H18" s="22">
        <v>0.72399999999999998</v>
      </c>
      <c r="I18" s="24"/>
      <c r="J18" s="24"/>
      <c r="K18" s="23">
        <v>7716.8209999999999</v>
      </c>
      <c r="L18" s="22">
        <v>251.31299999999999</v>
      </c>
      <c r="M18" s="23"/>
      <c r="N18" s="22"/>
    </row>
    <row r="19" spans="1:14" x14ac:dyDescent="0.2">
      <c r="A19" s="21">
        <v>37865</v>
      </c>
      <c r="B19" s="23">
        <f t="shared" si="0"/>
        <v>3117.8780000000002</v>
      </c>
      <c r="C19" s="22">
        <f t="shared" si="1"/>
        <v>35.765999999999998</v>
      </c>
      <c r="D19" s="23">
        <v>3083.15</v>
      </c>
      <c r="E19" s="22">
        <v>34.661999999999999</v>
      </c>
      <c r="F19" s="23">
        <v>2909.6880000000001</v>
      </c>
      <c r="G19" s="23">
        <v>34.728000000000002</v>
      </c>
      <c r="H19" s="22">
        <v>1.1040000000000001</v>
      </c>
      <c r="I19" s="24"/>
      <c r="J19" s="24"/>
      <c r="K19" s="23">
        <v>7633.6149999999998</v>
      </c>
      <c r="L19" s="22">
        <v>235.971</v>
      </c>
      <c r="M19" s="23"/>
      <c r="N19" s="22"/>
    </row>
    <row r="20" spans="1:14" x14ac:dyDescent="0.2">
      <c r="A20" s="21">
        <v>37956</v>
      </c>
      <c r="B20" s="23">
        <f t="shared" si="0"/>
        <v>4830.2179999999998</v>
      </c>
      <c r="C20" s="22">
        <f t="shared" si="1"/>
        <v>52.140999999999998</v>
      </c>
      <c r="D20" s="23">
        <v>4784.1189999999997</v>
      </c>
      <c r="E20" s="22">
        <v>50.786000000000001</v>
      </c>
      <c r="F20" s="23">
        <v>4590.9350000000004</v>
      </c>
      <c r="G20" s="23">
        <v>46.098999999999997</v>
      </c>
      <c r="H20" s="22">
        <v>1.355</v>
      </c>
      <c r="I20" s="24"/>
      <c r="J20" s="24"/>
      <c r="K20" s="23">
        <v>8388.0319999999992</v>
      </c>
      <c r="L20" s="22">
        <v>281.03300000000002</v>
      </c>
      <c r="M20" s="23"/>
      <c r="N20" s="22"/>
    </row>
    <row r="21" spans="1:14" x14ac:dyDescent="0.2">
      <c r="A21" s="21">
        <v>38047</v>
      </c>
      <c r="B21" s="23">
        <f t="shared" si="0"/>
        <v>5145.2390000000005</v>
      </c>
      <c r="C21" s="22">
        <f t="shared" si="1"/>
        <v>70.028000000000006</v>
      </c>
      <c r="D21" s="23">
        <v>5105.8410000000003</v>
      </c>
      <c r="E21" s="22">
        <v>69.224000000000004</v>
      </c>
      <c r="F21" s="23">
        <v>4885.7529999999997</v>
      </c>
      <c r="G21" s="23">
        <v>39.398000000000003</v>
      </c>
      <c r="H21" s="22">
        <v>0.80400000000000005</v>
      </c>
      <c r="I21" s="24"/>
      <c r="J21" s="24"/>
      <c r="K21" s="23">
        <v>8827.9950000000008</v>
      </c>
      <c r="L21" s="22">
        <v>283.35199999999998</v>
      </c>
      <c r="M21" s="23"/>
      <c r="N21" s="22"/>
    </row>
    <row r="22" spans="1:14" x14ac:dyDescent="0.2">
      <c r="A22" s="21">
        <v>38139</v>
      </c>
      <c r="B22" s="23">
        <f t="shared" si="0"/>
        <v>5029.2219999999998</v>
      </c>
      <c r="C22" s="22">
        <f t="shared" si="1"/>
        <v>80.454999999999998</v>
      </c>
      <c r="D22" s="23">
        <v>4979.915</v>
      </c>
      <c r="E22" s="22">
        <v>80.13</v>
      </c>
      <c r="F22" s="23">
        <v>4754.8630000000003</v>
      </c>
      <c r="G22" s="23">
        <v>49.307000000000002</v>
      </c>
      <c r="H22" s="22">
        <v>0.32500000000000001</v>
      </c>
      <c r="I22" s="24"/>
      <c r="J22" s="24"/>
      <c r="K22" s="23">
        <v>9182.14</v>
      </c>
      <c r="L22" s="22">
        <v>275.22800000000001</v>
      </c>
      <c r="M22" s="23"/>
      <c r="N22" s="22"/>
    </row>
    <row r="23" spans="1:14" x14ac:dyDescent="0.2">
      <c r="A23" s="21">
        <v>38231</v>
      </c>
      <c r="B23" s="23">
        <f t="shared" si="0"/>
        <v>5565.0190000000002</v>
      </c>
      <c r="C23" s="22">
        <f t="shared" si="1"/>
        <v>91.573000000000008</v>
      </c>
      <c r="D23" s="23">
        <v>5518.39</v>
      </c>
      <c r="E23" s="22">
        <v>91.233000000000004</v>
      </c>
      <c r="F23" s="23">
        <v>5238.9790000000003</v>
      </c>
      <c r="G23" s="23">
        <v>46.628999999999998</v>
      </c>
      <c r="H23" s="22">
        <v>0.34</v>
      </c>
      <c r="I23" s="24"/>
      <c r="J23" s="24"/>
      <c r="K23" s="23">
        <v>9389.5480000000007</v>
      </c>
      <c r="L23" s="22">
        <v>263.34199999999998</v>
      </c>
      <c r="M23" s="23"/>
      <c r="N23" s="22"/>
    </row>
    <row r="24" spans="1:14" x14ac:dyDescent="0.2">
      <c r="A24" s="21">
        <v>38322</v>
      </c>
      <c r="B24" s="23">
        <f t="shared" si="0"/>
        <v>5339.1469999999999</v>
      </c>
      <c r="C24" s="22">
        <f t="shared" si="1"/>
        <v>94.406999999999996</v>
      </c>
      <c r="D24" s="23">
        <v>5298.893</v>
      </c>
      <c r="E24" s="22">
        <v>93.745999999999995</v>
      </c>
      <c r="F24" s="23">
        <v>5040.9430000000002</v>
      </c>
      <c r="G24" s="23">
        <v>40.253999999999998</v>
      </c>
      <c r="H24" s="22">
        <v>0.66100000000000003</v>
      </c>
      <c r="I24" s="24"/>
      <c r="J24" s="24"/>
      <c r="K24" s="23">
        <v>9792.2420000000002</v>
      </c>
      <c r="L24" s="22">
        <v>284.82799999999997</v>
      </c>
      <c r="M24" s="23"/>
      <c r="N24" s="22"/>
    </row>
    <row r="25" spans="1:14" x14ac:dyDescent="0.2">
      <c r="A25" s="21">
        <v>38412</v>
      </c>
      <c r="B25" s="23">
        <f t="shared" si="0"/>
        <v>5906.3310000000001</v>
      </c>
      <c r="C25" s="22">
        <f t="shared" si="1"/>
        <v>70.725000000000009</v>
      </c>
      <c r="D25" s="23">
        <v>5867.4639999999999</v>
      </c>
      <c r="E25" s="22">
        <v>70.126000000000005</v>
      </c>
      <c r="F25" s="23">
        <v>5588.7650000000003</v>
      </c>
      <c r="G25" s="23">
        <v>38.866999999999997</v>
      </c>
      <c r="H25" s="22">
        <v>0.59899999999999998</v>
      </c>
      <c r="I25" s="24"/>
      <c r="J25" s="24"/>
      <c r="K25" s="23">
        <v>10012.502</v>
      </c>
      <c r="L25" s="22">
        <v>274.68299999999999</v>
      </c>
      <c r="M25" s="23"/>
      <c r="N25" s="22"/>
    </row>
    <row r="26" spans="1:14" x14ac:dyDescent="0.2">
      <c r="A26" s="21">
        <v>38504</v>
      </c>
      <c r="B26" s="23">
        <f t="shared" si="0"/>
        <v>5919.3509999999997</v>
      </c>
      <c r="C26" s="22">
        <f t="shared" si="1"/>
        <v>119.098</v>
      </c>
      <c r="D26" s="23">
        <v>5789.3149999999996</v>
      </c>
      <c r="E26" s="22">
        <v>116.797</v>
      </c>
      <c r="F26" s="23">
        <v>5434.0129999999999</v>
      </c>
      <c r="G26" s="23">
        <v>130.036</v>
      </c>
      <c r="H26" s="22">
        <v>2.3010000000000002</v>
      </c>
      <c r="I26" s="24"/>
      <c r="J26" s="24"/>
      <c r="K26" s="23">
        <v>10625.403</v>
      </c>
      <c r="L26" s="22">
        <v>363.32600000000002</v>
      </c>
      <c r="M26" s="23"/>
      <c r="N26" s="22"/>
    </row>
    <row r="27" spans="1:14" x14ac:dyDescent="0.2">
      <c r="A27" s="21">
        <v>38596</v>
      </c>
      <c r="B27" s="23">
        <f t="shared" si="0"/>
        <v>6579.9859999999999</v>
      </c>
      <c r="C27" s="22">
        <f t="shared" si="1"/>
        <v>134.65899999999999</v>
      </c>
      <c r="D27" s="23">
        <v>6434.3609999999999</v>
      </c>
      <c r="E27" s="22">
        <v>131.53899999999999</v>
      </c>
      <c r="F27" s="23">
        <v>6025.6890000000003</v>
      </c>
      <c r="G27" s="23">
        <v>145.625</v>
      </c>
      <c r="H27" s="22">
        <v>3.12</v>
      </c>
      <c r="I27" s="24"/>
      <c r="J27" s="24"/>
      <c r="K27" s="23">
        <v>11382.848</v>
      </c>
      <c r="L27" s="22">
        <v>374.64800000000002</v>
      </c>
      <c r="M27" s="23"/>
      <c r="N27" s="22"/>
    </row>
    <row r="28" spans="1:14" x14ac:dyDescent="0.2">
      <c r="A28" s="21">
        <v>38687</v>
      </c>
      <c r="B28" s="23">
        <f t="shared" si="0"/>
        <v>5940.9450000000006</v>
      </c>
      <c r="C28" s="22">
        <f t="shared" si="1"/>
        <v>159.53</v>
      </c>
      <c r="D28" s="23">
        <v>5778.1490000000003</v>
      </c>
      <c r="E28" s="22">
        <v>155.846</v>
      </c>
      <c r="F28" s="23">
        <v>5443.4930000000004</v>
      </c>
      <c r="G28" s="23">
        <v>162.79599999999999</v>
      </c>
      <c r="H28" s="22">
        <v>3.6840000000000002</v>
      </c>
      <c r="I28" s="24"/>
      <c r="J28" s="24"/>
      <c r="K28" s="23">
        <v>11516.481</v>
      </c>
      <c r="L28" s="22">
        <v>273.14499999999998</v>
      </c>
      <c r="M28" s="23"/>
      <c r="N28" s="22"/>
    </row>
    <row r="29" spans="1:14" x14ac:dyDescent="0.2">
      <c r="A29" s="21">
        <v>38777</v>
      </c>
      <c r="B29" s="23">
        <f t="shared" si="0"/>
        <v>6704.3490000000002</v>
      </c>
      <c r="C29" s="22">
        <f t="shared" si="1"/>
        <v>163.226</v>
      </c>
      <c r="D29" s="23">
        <v>6534.0839999999998</v>
      </c>
      <c r="E29" s="22">
        <v>159.34800000000001</v>
      </c>
      <c r="F29" s="23">
        <v>6162.8410000000003</v>
      </c>
      <c r="G29" s="23">
        <v>170.26499999999999</v>
      </c>
      <c r="H29" s="22">
        <v>3.8780000000000001</v>
      </c>
      <c r="I29" s="24"/>
      <c r="J29" s="24"/>
      <c r="K29" s="23">
        <v>11633.815000000001</v>
      </c>
      <c r="L29" s="22">
        <v>215.85599999999999</v>
      </c>
      <c r="M29" s="23"/>
      <c r="N29" s="22"/>
    </row>
    <row r="30" spans="1:14" x14ac:dyDescent="0.2">
      <c r="A30" s="21">
        <v>38869</v>
      </c>
      <c r="B30" s="23">
        <f t="shared" si="0"/>
        <v>6119.2550000000001</v>
      </c>
      <c r="C30" s="22">
        <f t="shared" si="1"/>
        <v>167.691</v>
      </c>
      <c r="D30" s="23">
        <v>5938.77</v>
      </c>
      <c r="E30" s="22">
        <v>163.08799999999999</v>
      </c>
      <c r="F30" s="23">
        <v>5601.5069999999996</v>
      </c>
      <c r="G30" s="23">
        <v>180.48500000000001</v>
      </c>
      <c r="H30" s="22">
        <v>4.6029999999999998</v>
      </c>
      <c r="I30" s="24"/>
      <c r="J30" s="24"/>
      <c r="K30" s="23">
        <v>12496.253000000001</v>
      </c>
      <c r="L30" s="22">
        <v>316.334</v>
      </c>
      <c r="M30" s="23"/>
      <c r="N30" s="22"/>
    </row>
    <row r="31" spans="1:14" x14ac:dyDescent="0.2">
      <c r="A31" s="21">
        <v>38961</v>
      </c>
      <c r="B31" s="23">
        <f t="shared" si="0"/>
        <v>6654.2709999999997</v>
      </c>
      <c r="C31" s="22">
        <f t="shared" si="1"/>
        <v>166.48399999999998</v>
      </c>
      <c r="D31" s="23">
        <v>6469.3779999999997</v>
      </c>
      <c r="E31" s="22">
        <v>161.92699999999999</v>
      </c>
      <c r="F31" s="23">
        <v>6279.3360000000002</v>
      </c>
      <c r="G31" s="23">
        <v>184.893</v>
      </c>
      <c r="H31" s="22">
        <v>4.5570000000000004</v>
      </c>
      <c r="I31" s="24"/>
      <c r="J31" s="24"/>
      <c r="K31" s="23">
        <v>12816.583000000001</v>
      </c>
      <c r="L31" s="22">
        <v>331.56099999999998</v>
      </c>
      <c r="M31" s="23"/>
      <c r="N31" s="22"/>
    </row>
    <row r="32" spans="1:14" x14ac:dyDescent="0.2">
      <c r="A32" s="21">
        <v>39052</v>
      </c>
      <c r="B32" s="23">
        <f t="shared" si="0"/>
        <v>5432.3649999999998</v>
      </c>
      <c r="C32" s="22">
        <f t="shared" si="1"/>
        <v>197.80699999999999</v>
      </c>
      <c r="D32" s="23">
        <v>5235.3890000000001</v>
      </c>
      <c r="E32" s="22">
        <v>192.875</v>
      </c>
      <c r="F32" s="23">
        <v>5071.8119999999999</v>
      </c>
      <c r="G32" s="23">
        <v>196.976</v>
      </c>
      <c r="H32" s="22">
        <v>4.9320000000000004</v>
      </c>
      <c r="I32" s="24"/>
      <c r="J32" s="24"/>
      <c r="K32" s="23">
        <v>12278.911</v>
      </c>
      <c r="L32" s="22">
        <v>348.625</v>
      </c>
      <c r="M32" s="23"/>
      <c r="N32" s="22"/>
    </row>
    <row r="33" spans="1:14" x14ac:dyDescent="0.2">
      <c r="A33" s="21">
        <v>39142</v>
      </c>
      <c r="B33" s="23">
        <f t="shared" si="0"/>
        <v>25622.968000000001</v>
      </c>
      <c r="C33" s="22">
        <f t="shared" si="1"/>
        <v>975.24700000000007</v>
      </c>
      <c r="D33" s="23">
        <v>5977.0720000000001</v>
      </c>
      <c r="E33" s="22">
        <v>198.56100000000001</v>
      </c>
      <c r="F33" s="23">
        <v>5729.817</v>
      </c>
      <c r="G33" s="23">
        <v>214.88300000000001</v>
      </c>
      <c r="H33" s="22">
        <v>4.9710000000000001</v>
      </c>
      <c r="I33" s="23">
        <v>16425.151000000002</v>
      </c>
      <c r="J33" s="22">
        <v>579.55600000000004</v>
      </c>
      <c r="K33" s="23">
        <v>12718.994000000001</v>
      </c>
      <c r="L33" s="22">
        <v>364.23099999999999</v>
      </c>
      <c r="M33" s="23">
        <v>3005.8620000000001</v>
      </c>
      <c r="N33" s="22">
        <v>192.15899999999999</v>
      </c>
    </row>
    <row r="34" spans="1:14" x14ac:dyDescent="0.2">
      <c r="A34" s="21">
        <v>39234</v>
      </c>
      <c r="B34" s="23">
        <f t="shared" si="0"/>
        <v>21436.101999999999</v>
      </c>
      <c r="C34" s="22">
        <f t="shared" si="1"/>
        <v>1012.8130000000001</v>
      </c>
      <c r="D34" s="23">
        <v>5457.6710000000003</v>
      </c>
      <c r="E34" s="22">
        <v>219.19900000000001</v>
      </c>
      <c r="F34" s="23">
        <v>5136.7340000000004</v>
      </c>
      <c r="G34" s="23">
        <v>221.69900000000001</v>
      </c>
      <c r="H34" s="22">
        <v>6.0529999999999999</v>
      </c>
      <c r="I34" s="23">
        <v>12792.227999999999</v>
      </c>
      <c r="J34" s="22">
        <v>582.09900000000005</v>
      </c>
      <c r="K34" s="23">
        <v>8662.6640000000007</v>
      </c>
      <c r="L34" s="22">
        <v>327.38600000000002</v>
      </c>
      <c r="M34" s="23">
        <v>2964.5039999999999</v>
      </c>
      <c r="N34" s="22">
        <v>205.46199999999999</v>
      </c>
    </row>
    <row r="35" spans="1:14" x14ac:dyDescent="0.2">
      <c r="A35" s="21">
        <v>39326</v>
      </c>
      <c r="B35" s="23">
        <f t="shared" si="0"/>
        <v>22460.37</v>
      </c>
      <c r="C35" s="22">
        <f t="shared" si="1"/>
        <v>1176.7710000000002</v>
      </c>
      <c r="D35" s="23">
        <v>6021.6130000000003</v>
      </c>
      <c r="E35" s="22">
        <v>249.74100000000001</v>
      </c>
      <c r="F35" s="23">
        <v>5684.8230000000003</v>
      </c>
      <c r="G35" s="23">
        <v>226.167</v>
      </c>
      <c r="H35" s="22">
        <v>7.9669999999999996</v>
      </c>
      <c r="I35" s="23">
        <v>12958.737999999999</v>
      </c>
      <c r="J35" s="22">
        <v>689.80700000000002</v>
      </c>
      <c r="K35" s="23">
        <v>8457.7810000000009</v>
      </c>
      <c r="L35" s="22">
        <v>382.42500000000001</v>
      </c>
      <c r="M35" s="23">
        <v>3253.8519999999999</v>
      </c>
      <c r="N35" s="22">
        <v>229.256</v>
      </c>
    </row>
    <row r="36" spans="1:14" x14ac:dyDescent="0.2">
      <c r="A36" s="21">
        <v>39417</v>
      </c>
      <c r="B36" s="23">
        <f t="shared" si="0"/>
        <v>24666.114000000001</v>
      </c>
      <c r="C36" s="22">
        <f t="shared" si="1"/>
        <v>1347.4520000000002</v>
      </c>
      <c r="D36" s="23">
        <v>6784.6170000000002</v>
      </c>
      <c r="E36" s="22">
        <v>278.03899999999999</v>
      </c>
      <c r="F36" s="23">
        <v>6406.33</v>
      </c>
      <c r="G36" s="23">
        <v>242.66800000000001</v>
      </c>
      <c r="H36" s="22">
        <v>8.2319999999999993</v>
      </c>
      <c r="I36" s="23">
        <v>14208.145</v>
      </c>
      <c r="J36" s="22">
        <v>763.32100000000003</v>
      </c>
      <c r="K36" s="23">
        <v>9186.2180000000008</v>
      </c>
      <c r="L36" s="22">
        <v>417.27</v>
      </c>
      <c r="M36" s="23">
        <v>3430.6840000000002</v>
      </c>
      <c r="N36" s="22">
        <v>297.86</v>
      </c>
    </row>
    <row r="37" spans="1:14" x14ac:dyDescent="0.2">
      <c r="A37" s="21">
        <v>39508</v>
      </c>
      <c r="B37" s="23">
        <f t="shared" si="0"/>
        <v>25473.350000000002</v>
      </c>
      <c r="C37" s="22">
        <f t="shared" si="1"/>
        <v>1584.306</v>
      </c>
      <c r="D37" s="23">
        <v>7422.5280000000002</v>
      </c>
      <c r="E37" s="22">
        <v>347.10399999999998</v>
      </c>
      <c r="F37" s="23">
        <v>7034.22</v>
      </c>
      <c r="G37" s="23">
        <v>244.44300000000001</v>
      </c>
      <c r="H37" s="22">
        <v>12.111000000000001</v>
      </c>
      <c r="I37" s="23">
        <v>14191.146000000001</v>
      </c>
      <c r="J37" s="22">
        <v>879.7</v>
      </c>
      <c r="K37" s="23">
        <v>9324.7420000000002</v>
      </c>
      <c r="L37" s="22">
        <v>484.86799999999999</v>
      </c>
      <c r="M37" s="23">
        <v>3615.2330000000002</v>
      </c>
      <c r="N37" s="22">
        <v>345.39100000000002</v>
      </c>
    </row>
    <row r="38" spans="1:14" x14ac:dyDescent="0.2">
      <c r="A38" s="21">
        <v>39600</v>
      </c>
      <c r="B38" s="23">
        <f t="shared" si="0"/>
        <v>26799.300000000003</v>
      </c>
      <c r="C38" s="22">
        <f t="shared" si="1"/>
        <v>1864.1959999999999</v>
      </c>
      <c r="D38" s="23">
        <v>7867.1620000000003</v>
      </c>
      <c r="E38" s="22">
        <v>408.964</v>
      </c>
      <c r="F38" s="23">
        <v>7474.7610000000004</v>
      </c>
      <c r="G38" s="23">
        <v>241.46600000000001</v>
      </c>
      <c r="H38" s="22">
        <v>13.617000000000001</v>
      </c>
      <c r="I38" s="23">
        <v>15034.6</v>
      </c>
      <c r="J38" s="22">
        <v>1054.972</v>
      </c>
      <c r="K38" s="23">
        <v>9459.8950000000004</v>
      </c>
      <c r="L38" s="22">
        <v>540.97799999999995</v>
      </c>
      <c r="M38" s="23">
        <v>3656.0720000000001</v>
      </c>
      <c r="N38" s="22">
        <v>386.64299999999997</v>
      </c>
    </row>
    <row r="39" spans="1:14" x14ac:dyDescent="0.2">
      <c r="A39" s="21">
        <v>39692</v>
      </c>
      <c r="B39" s="23">
        <f t="shared" si="0"/>
        <v>27280.78</v>
      </c>
      <c r="C39" s="22">
        <f t="shared" si="1"/>
        <v>2302.723</v>
      </c>
      <c r="D39" s="23">
        <v>8077.8739999999998</v>
      </c>
      <c r="E39" s="22">
        <v>514.89499999999998</v>
      </c>
      <c r="F39" s="23">
        <v>7689.5410000000002</v>
      </c>
      <c r="G39" s="23">
        <v>235.893</v>
      </c>
      <c r="H39" s="22">
        <v>12.868</v>
      </c>
      <c r="I39" s="23">
        <v>15686.081</v>
      </c>
      <c r="J39" s="22">
        <v>1340.366</v>
      </c>
      <c r="K39" s="23">
        <v>9525.1959999999999</v>
      </c>
      <c r="L39" s="22">
        <v>691.11800000000005</v>
      </c>
      <c r="M39" s="23">
        <v>3280.9319999999998</v>
      </c>
      <c r="N39" s="22">
        <v>434.59399999999999</v>
      </c>
    </row>
    <row r="40" spans="1:14" x14ac:dyDescent="0.2">
      <c r="A40" s="21">
        <v>39783</v>
      </c>
      <c r="B40" s="23">
        <f t="shared" si="0"/>
        <v>27648.804</v>
      </c>
      <c r="C40" s="22">
        <f t="shared" si="1"/>
        <v>2682.2599999999998</v>
      </c>
      <c r="D40" s="23">
        <v>8192.9529999999995</v>
      </c>
      <c r="E40" s="22">
        <v>617.04300000000001</v>
      </c>
      <c r="F40" s="23">
        <v>7810.2259999999997</v>
      </c>
      <c r="G40" s="23">
        <v>226.012</v>
      </c>
      <c r="H40" s="22">
        <v>12.644</v>
      </c>
      <c r="I40" s="23">
        <v>15854.213</v>
      </c>
      <c r="J40" s="22">
        <v>1474.915</v>
      </c>
      <c r="K40" s="23">
        <v>9494.5879999999997</v>
      </c>
      <c r="L40" s="22">
        <v>764.67</v>
      </c>
      <c r="M40" s="23">
        <v>3375.6260000000002</v>
      </c>
      <c r="N40" s="22">
        <v>577.65800000000002</v>
      </c>
    </row>
    <row r="41" spans="1:14" x14ac:dyDescent="0.2">
      <c r="A41" s="21">
        <v>39873</v>
      </c>
      <c r="B41" s="23">
        <f t="shared" si="0"/>
        <v>26647.008000000002</v>
      </c>
      <c r="C41" s="22">
        <f t="shared" si="1"/>
        <v>3266.0259999999998</v>
      </c>
      <c r="D41" s="23">
        <v>8237.6910000000007</v>
      </c>
      <c r="E41" s="22">
        <v>831.38499999999999</v>
      </c>
      <c r="F41" s="23">
        <v>7883.7569999999996</v>
      </c>
      <c r="G41" s="23">
        <v>198.64400000000001</v>
      </c>
      <c r="H41" s="22">
        <v>15.957000000000001</v>
      </c>
      <c r="I41" s="23">
        <v>15212.612999999999</v>
      </c>
      <c r="J41" s="22">
        <v>1749.038</v>
      </c>
      <c r="K41" s="23">
        <v>8989.9509999999991</v>
      </c>
      <c r="L41" s="22">
        <v>879.37300000000005</v>
      </c>
      <c r="M41" s="23">
        <v>2998.06</v>
      </c>
      <c r="N41" s="22">
        <v>669.64599999999996</v>
      </c>
    </row>
    <row r="42" spans="1:14" x14ac:dyDescent="0.2">
      <c r="A42" s="21">
        <v>39965</v>
      </c>
      <c r="B42" s="23">
        <f t="shared" si="0"/>
        <v>26407.955999999998</v>
      </c>
      <c r="C42" s="22">
        <f t="shared" si="1"/>
        <v>3478.9790000000003</v>
      </c>
      <c r="D42" s="23">
        <v>8296.7999999999993</v>
      </c>
      <c r="E42" s="22">
        <v>858.67100000000005</v>
      </c>
      <c r="F42" s="23">
        <v>7933.8130000000001</v>
      </c>
      <c r="G42" s="23">
        <v>188.017</v>
      </c>
      <c r="H42" s="22">
        <v>15.847</v>
      </c>
      <c r="I42" s="23">
        <v>15016.222</v>
      </c>
      <c r="J42" s="22">
        <v>1855.0340000000001</v>
      </c>
      <c r="K42" s="23">
        <v>8911.2579999999998</v>
      </c>
      <c r="L42" s="22">
        <v>961.91700000000003</v>
      </c>
      <c r="M42" s="23">
        <v>2906.9169999999999</v>
      </c>
      <c r="N42" s="22">
        <v>749.42700000000002</v>
      </c>
    </row>
    <row r="43" spans="1:14" x14ac:dyDescent="0.2">
      <c r="A43" s="21">
        <v>40057</v>
      </c>
      <c r="B43" s="23">
        <f t="shared" si="0"/>
        <v>25805.200000000001</v>
      </c>
      <c r="C43" s="22">
        <f t="shared" si="1"/>
        <v>3375.0719999999997</v>
      </c>
      <c r="D43" s="23">
        <v>8302.152</v>
      </c>
      <c r="E43" s="22">
        <v>807.37199999999996</v>
      </c>
      <c r="F43" s="23">
        <v>7927.2560000000003</v>
      </c>
      <c r="G43" s="23">
        <v>163.69</v>
      </c>
      <c r="H43" s="22">
        <v>5.5430000000000001</v>
      </c>
      <c r="I43" s="23">
        <v>14257.163</v>
      </c>
      <c r="J43" s="22">
        <v>1833.557</v>
      </c>
      <c r="K43" s="23">
        <v>9271.67</v>
      </c>
      <c r="L43" s="22">
        <v>1076.729</v>
      </c>
      <c r="M43" s="23">
        <v>3082.1950000000002</v>
      </c>
      <c r="N43" s="22">
        <v>728.6</v>
      </c>
    </row>
    <row r="44" spans="1:14" x14ac:dyDescent="0.2">
      <c r="A44" s="21">
        <v>40148</v>
      </c>
      <c r="B44" s="23">
        <f t="shared" si="0"/>
        <v>25277.124</v>
      </c>
      <c r="C44" s="22">
        <f t="shared" si="1"/>
        <v>3369.558</v>
      </c>
      <c r="D44" s="23">
        <v>8247.6190000000006</v>
      </c>
      <c r="E44" s="22">
        <v>934.68399999999997</v>
      </c>
      <c r="F44" s="23">
        <v>7866.3429999999998</v>
      </c>
      <c r="G44" s="23">
        <v>154.75899999999999</v>
      </c>
      <c r="H44" s="22">
        <v>5.2039999999999997</v>
      </c>
      <c r="I44" s="23">
        <v>14492.821</v>
      </c>
      <c r="J44" s="22">
        <v>1805.942</v>
      </c>
      <c r="K44" s="23">
        <v>8541.0020000000004</v>
      </c>
      <c r="L44" s="22">
        <v>940.89800000000002</v>
      </c>
      <c r="M44" s="23">
        <v>2381.9250000000002</v>
      </c>
      <c r="N44" s="22">
        <v>623.72799999999995</v>
      </c>
    </row>
    <row r="45" spans="1:14" x14ac:dyDescent="0.2">
      <c r="A45" s="21">
        <v>40238</v>
      </c>
      <c r="B45" s="23">
        <f t="shared" si="0"/>
        <v>24472.668000000005</v>
      </c>
      <c r="C45" s="22">
        <f t="shared" si="1"/>
        <v>3225.2359999999999</v>
      </c>
      <c r="D45" s="23">
        <v>8267.7350000000006</v>
      </c>
      <c r="E45" s="22">
        <v>883.096</v>
      </c>
      <c r="F45" s="23">
        <v>7888.5569999999998</v>
      </c>
      <c r="G45" s="23">
        <v>146.61600000000001</v>
      </c>
      <c r="H45" s="22">
        <v>4.5890000000000004</v>
      </c>
      <c r="I45" s="23">
        <v>13755.343000000001</v>
      </c>
      <c r="J45" s="22">
        <v>1730.646</v>
      </c>
      <c r="K45" s="23">
        <v>8398.4009999999998</v>
      </c>
      <c r="L45" s="22">
        <v>884.245</v>
      </c>
      <c r="M45" s="23">
        <v>2302.9740000000002</v>
      </c>
      <c r="N45" s="22">
        <v>606.90499999999997</v>
      </c>
    </row>
    <row r="46" spans="1:14" x14ac:dyDescent="0.2">
      <c r="A46" s="21">
        <v>40330</v>
      </c>
      <c r="B46" s="23">
        <f t="shared" si="0"/>
        <v>24044.516</v>
      </c>
      <c r="C46" s="22">
        <f t="shared" si="1"/>
        <v>3106.9789999999998</v>
      </c>
      <c r="D46" s="23">
        <v>8317.1270000000004</v>
      </c>
      <c r="E46" s="22">
        <v>883.49900000000002</v>
      </c>
      <c r="F46" s="23">
        <v>7949.0060000000003</v>
      </c>
      <c r="G46" s="23">
        <v>142.541</v>
      </c>
      <c r="H46" s="22">
        <v>4.3079999999999998</v>
      </c>
      <c r="I46" s="23">
        <v>13832.735000000001</v>
      </c>
      <c r="J46" s="22">
        <v>1665.277</v>
      </c>
      <c r="K46" s="23">
        <v>8461.2610000000004</v>
      </c>
      <c r="L46" s="22">
        <v>823.21799999999996</v>
      </c>
      <c r="M46" s="23">
        <v>1752.1130000000001</v>
      </c>
      <c r="N46" s="22">
        <v>553.89499999999998</v>
      </c>
    </row>
    <row r="47" spans="1:14" x14ac:dyDescent="0.2">
      <c r="A47" s="21">
        <v>40422</v>
      </c>
      <c r="B47" s="23">
        <f t="shared" si="0"/>
        <v>23787.583999999999</v>
      </c>
      <c r="C47" s="22">
        <f t="shared" si="1"/>
        <v>3010.1960000000004</v>
      </c>
      <c r="D47" s="23">
        <v>8315.4760000000006</v>
      </c>
      <c r="E47" s="22">
        <v>880.16499999999996</v>
      </c>
      <c r="F47" s="23">
        <v>8203.7610000000004</v>
      </c>
      <c r="G47" s="23">
        <v>157.00299999999999</v>
      </c>
      <c r="H47" s="22">
        <v>4.4930000000000003</v>
      </c>
      <c r="I47" s="23">
        <v>13635.103999999999</v>
      </c>
      <c r="J47" s="22">
        <v>1736.1690000000001</v>
      </c>
      <c r="K47" s="23">
        <v>6126.2330000000002</v>
      </c>
      <c r="L47" s="22">
        <v>604.84400000000005</v>
      </c>
      <c r="M47" s="23">
        <v>1680.001</v>
      </c>
      <c r="N47" s="22">
        <v>389.36900000000003</v>
      </c>
    </row>
    <row r="48" spans="1:14" x14ac:dyDescent="0.2">
      <c r="A48" s="21">
        <v>40513</v>
      </c>
      <c r="B48" s="23">
        <f t="shared" si="0"/>
        <v>23849.495999999999</v>
      </c>
      <c r="C48" s="22">
        <f t="shared" si="1"/>
        <v>2749.7410000000004</v>
      </c>
      <c r="D48" s="23">
        <v>8370.4439999999995</v>
      </c>
      <c r="E48" s="22">
        <v>778.68700000000001</v>
      </c>
      <c r="F48" s="23">
        <v>8249.7000000000007</v>
      </c>
      <c r="G48" s="23">
        <v>151.53100000000001</v>
      </c>
      <c r="H48" s="22">
        <v>5.016</v>
      </c>
      <c r="I48" s="23">
        <v>13662.495999999999</v>
      </c>
      <c r="J48" s="22">
        <v>1356.6690000000001</v>
      </c>
      <c r="K48" s="23">
        <v>8271.2009999999991</v>
      </c>
      <c r="L48" s="22">
        <v>697.12400000000002</v>
      </c>
      <c r="M48" s="23">
        <v>1665.0250000000001</v>
      </c>
      <c r="N48" s="22">
        <v>609.36900000000003</v>
      </c>
    </row>
    <row r="49" spans="1:14" x14ac:dyDescent="0.2">
      <c r="A49" s="21">
        <v>40603</v>
      </c>
      <c r="B49" s="23">
        <f t="shared" si="0"/>
        <v>23208.034000000003</v>
      </c>
      <c r="C49" s="22">
        <f t="shared" si="1"/>
        <v>2647.2349999999997</v>
      </c>
      <c r="D49" s="23">
        <v>8433.3320000000003</v>
      </c>
      <c r="E49" s="22">
        <v>864.22500000000002</v>
      </c>
      <c r="F49" s="23">
        <v>8300.3379999999997</v>
      </c>
      <c r="G49" s="23">
        <v>143.35900000000001</v>
      </c>
      <c r="H49" s="22">
        <v>6.2169999999999996</v>
      </c>
      <c r="I49" s="23">
        <v>13020.808000000001</v>
      </c>
      <c r="J49" s="22">
        <v>1265.5350000000001</v>
      </c>
      <c r="K49" s="23">
        <v>8179.357</v>
      </c>
      <c r="L49" s="22">
        <v>636.18399999999997</v>
      </c>
      <c r="M49" s="23">
        <v>1610.5350000000001</v>
      </c>
      <c r="N49" s="22">
        <v>511.25799999999998</v>
      </c>
    </row>
    <row r="50" spans="1:14" x14ac:dyDescent="0.2">
      <c r="A50" s="21">
        <v>40695</v>
      </c>
      <c r="B50" s="23">
        <f t="shared" si="0"/>
        <v>23235.526000000002</v>
      </c>
      <c r="C50" s="22">
        <f t="shared" si="1"/>
        <v>2378.2580000000003</v>
      </c>
      <c r="D50" s="23">
        <v>8426.8719999999994</v>
      </c>
      <c r="E50" s="22">
        <v>757.58799999999997</v>
      </c>
      <c r="F50" s="23">
        <v>7792.9539999999997</v>
      </c>
      <c r="G50" s="23">
        <v>123.12</v>
      </c>
      <c r="H50" s="22">
        <v>5.8710000000000004</v>
      </c>
      <c r="I50" s="23">
        <v>13083.725</v>
      </c>
      <c r="J50" s="22">
        <v>1089.0530000000001</v>
      </c>
      <c r="K50" s="23">
        <v>8122.9570000000003</v>
      </c>
      <c r="L50" s="22">
        <v>504.15600000000001</v>
      </c>
      <c r="M50" s="23">
        <v>1601.809</v>
      </c>
      <c r="N50" s="22">
        <v>525.74599999999998</v>
      </c>
    </row>
    <row r="51" spans="1:14" x14ac:dyDescent="0.2">
      <c r="A51" s="21">
        <v>40787</v>
      </c>
      <c r="B51" s="23">
        <f t="shared" si="0"/>
        <v>22985.308000000001</v>
      </c>
      <c r="C51" s="22">
        <f t="shared" si="1"/>
        <v>2317.9429999999998</v>
      </c>
      <c r="D51" s="23">
        <v>8466.6329999999998</v>
      </c>
      <c r="E51" s="22">
        <v>781.55</v>
      </c>
      <c r="F51" s="23">
        <v>7832.942</v>
      </c>
      <c r="G51" s="23">
        <v>112.502</v>
      </c>
      <c r="H51" s="22">
        <v>4.8680000000000003</v>
      </c>
      <c r="I51" s="23">
        <v>12888.695</v>
      </c>
      <c r="J51" s="22">
        <v>1070.8219999999999</v>
      </c>
      <c r="K51" s="23">
        <v>8001.45</v>
      </c>
      <c r="L51" s="22">
        <v>506.03899999999999</v>
      </c>
      <c r="M51" s="23">
        <v>1517.4780000000001</v>
      </c>
      <c r="N51" s="22">
        <v>460.70299999999997</v>
      </c>
    </row>
    <row r="52" spans="1:14" x14ac:dyDescent="0.2">
      <c r="A52" s="21">
        <v>40878</v>
      </c>
      <c r="B52" s="23">
        <f t="shared" si="0"/>
        <v>26437.462000000003</v>
      </c>
      <c r="C52" s="22">
        <f t="shared" si="1"/>
        <v>2450.2429999999999</v>
      </c>
      <c r="D52" s="23">
        <v>12766.823</v>
      </c>
      <c r="E52" s="22">
        <v>1294.0260000000001</v>
      </c>
      <c r="F52" s="23">
        <v>10618.174999999999</v>
      </c>
      <c r="G52" s="23">
        <v>107.899</v>
      </c>
      <c r="H52" s="22">
        <v>7.1429999999999998</v>
      </c>
      <c r="I52" s="23">
        <v>12065.538</v>
      </c>
      <c r="J52" s="22">
        <v>862.84799999999996</v>
      </c>
      <c r="K52" s="23">
        <v>7886.83</v>
      </c>
      <c r="L52" s="22">
        <v>447.78399999999999</v>
      </c>
      <c r="M52" s="23">
        <v>1497.202</v>
      </c>
      <c r="N52" s="22">
        <v>286.226</v>
      </c>
    </row>
    <row r="53" spans="1:14" x14ac:dyDescent="0.2">
      <c r="A53" s="21">
        <v>40969</v>
      </c>
      <c r="B53" s="23">
        <f t="shared" si="0"/>
        <v>25724.036</v>
      </c>
      <c r="C53" s="22">
        <f t="shared" si="1"/>
        <v>2444.357</v>
      </c>
      <c r="D53" s="23">
        <v>12696.163</v>
      </c>
      <c r="E53" s="22">
        <v>1318.3009999999999</v>
      </c>
      <c r="F53" s="23">
        <v>12527.924999999999</v>
      </c>
      <c r="G53" s="23">
        <v>101.209</v>
      </c>
      <c r="H53" s="22">
        <v>9.0779999999999994</v>
      </c>
      <c r="I53" s="23">
        <v>11478.578</v>
      </c>
      <c r="J53" s="22">
        <v>830.39499999999998</v>
      </c>
      <c r="K53" s="23">
        <v>7615.4129999999996</v>
      </c>
      <c r="L53" s="22">
        <v>424.66500000000002</v>
      </c>
      <c r="M53" s="23">
        <v>1448.086</v>
      </c>
      <c r="N53" s="22">
        <v>286.58300000000003</v>
      </c>
    </row>
    <row r="54" spans="1:14" x14ac:dyDescent="0.2">
      <c r="A54" s="21">
        <v>41061</v>
      </c>
      <c r="B54" s="23">
        <f t="shared" si="0"/>
        <v>25331.423999999999</v>
      </c>
      <c r="C54" s="22">
        <f t="shared" si="1"/>
        <v>2447.5889999999999</v>
      </c>
      <c r="D54" s="23">
        <v>12596.505999999999</v>
      </c>
      <c r="E54" s="22">
        <v>1361.3409999999999</v>
      </c>
      <c r="F54" s="23">
        <v>12487.286</v>
      </c>
      <c r="G54" s="23">
        <v>136.80600000000001</v>
      </c>
      <c r="H54" s="22">
        <v>5.702</v>
      </c>
      <c r="I54" s="23">
        <v>11152.816000000001</v>
      </c>
      <c r="J54" s="22">
        <v>797.89499999999998</v>
      </c>
      <c r="K54" s="23">
        <v>7247.1049999999996</v>
      </c>
      <c r="L54" s="22">
        <v>397.755</v>
      </c>
      <c r="M54" s="23">
        <v>1445.296</v>
      </c>
      <c r="N54" s="22">
        <v>282.65100000000001</v>
      </c>
    </row>
    <row r="55" spans="1:14" x14ac:dyDescent="0.2">
      <c r="A55" s="21">
        <v>41153</v>
      </c>
      <c r="B55" s="23">
        <f t="shared" si="0"/>
        <v>25001.350000000002</v>
      </c>
      <c r="C55" s="22">
        <f t="shared" si="1"/>
        <v>2537.069</v>
      </c>
      <c r="D55" s="23">
        <v>12533.870999999999</v>
      </c>
      <c r="E55" s="22">
        <v>1473.0409999999999</v>
      </c>
      <c r="F55" s="23">
        <v>9592.8739999999998</v>
      </c>
      <c r="G55" s="23">
        <v>131.81299999999999</v>
      </c>
      <c r="H55" s="22">
        <v>6.3449999999999998</v>
      </c>
      <c r="I55" s="23">
        <v>10945.644</v>
      </c>
      <c r="J55" s="22">
        <v>770.846</v>
      </c>
      <c r="K55" s="23">
        <v>7132.6859999999997</v>
      </c>
      <c r="L55" s="22">
        <v>386.76</v>
      </c>
      <c r="M55" s="23">
        <v>1390.0219999999999</v>
      </c>
      <c r="N55" s="22">
        <v>286.83699999999999</v>
      </c>
    </row>
    <row r="56" spans="1:14" x14ac:dyDescent="0.2">
      <c r="A56" s="21">
        <v>41244</v>
      </c>
      <c r="B56" s="23">
        <f t="shared" si="0"/>
        <v>25737.42</v>
      </c>
      <c r="C56" s="22">
        <f t="shared" si="1"/>
        <v>2483.9630000000002</v>
      </c>
      <c r="D56" s="23">
        <v>12466.507</v>
      </c>
      <c r="E56" s="22">
        <v>1509.7860000000001</v>
      </c>
      <c r="F56" s="23">
        <v>11194.843999999999</v>
      </c>
      <c r="G56" s="23">
        <v>71.099999999999994</v>
      </c>
      <c r="H56" s="22">
        <v>4.2169999999999996</v>
      </c>
      <c r="I56" s="23">
        <v>12677.154</v>
      </c>
      <c r="J56" s="22">
        <v>740.66399999999999</v>
      </c>
      <c r="K56" s="23">
        <v>6865.2190000000001</v>
      </c>
      <c r="L56" s="22">
        <v>347.34800000000001</v>
      </c>
      <c r="M56" s="23">
        <v>522.65899999999999</v>
      </c>
      <c r="N56" s="22">
        <v>229.29599999999999</v>
      </c>
    </row>
    <row r="57" spans="1:14" x14ac:dyDescent="0.2">
      <c r="A57" s="21">
        <v>41334</v>
      </c>
      <c r="B57" s="23">
        <f t="shared" si="0"/>
        <v>24906.203999999998</v>
      </c>
      <c r="C57" s="22">
        <f t="shared" si="1"/>
        <v>2540.9079999999999</v>
      </c>
      <c r="D57" s="23">
        <v>12362.106</v>
      </c>
      <c r="E57" s="22">
        <v>1590.837</v>
      </c>
      <c r="F57" s="23">
        <v>11112.846</v>
      </c>
      <c r="G57" s="23">
        <v>67.052999999999997</v>
      </c>
      <c r="H57" s="22">
        <v>4.3049999999999997</v>
      </c>
      <c r="I57" s="23">
        <v>11957.865</v>
      </c>
      <c r="J57" s="22">
        <v>727.86500000000001</v>
      </c>
      <c r="K57" s="23">
        <v>6636.1840000000002</v>
      </c>
      <c r="L57" s="22">
        <v>344.077</v>
      </c>
      <c r="M57" s="23">
        <v>519.17999999999995</v>
      </c>
      <c r="N57" s="22">
        <v>217.90100000000001</v>
      </c>
    </row>
    <row r="58" spans="1:14" x14ac:dyDescent="0.2">
      <c r="A58" s="21">
        <v>41426</v>
      </c>
      <c r="B58" s="23">
        <f t="shared" si="0"/>
        <v>24551.812000000002</v>
      </c>
      <c r="C58" s="22">
        <f t="shared" si="1"/>
        <v>2529.9319999999998</v>
      </c>
      <c r="D58" s="23">
        <v>12274.69</v>
      </c>
      <c r="E58" s="22">
        <v>1604.9939999999999</v>
      </c>
      <c r="F58" s="23">
        <v>11026.031999999999</v>
      </c>
      <c r="G58" s="23">
        <v>31.782</v>
      </c>
      <c r="H58" s="22">
        <v>6.577</v>
      </c>
      <c r="I58" s="23">
        <v>11844.822</v>
      </c>
      <c r="J58" s="22">
        <v>711.62300000000005</v>
      </c>
      <c r="K58" s="23">
        <v>6283.8810000000003</v>
      </c>
      <c r="L58" s="22">
        <v>329.91199999999998</v>
      </c>
      <c r="M58" s="23">
        <v>400.51799999999997</v>
      </c>
      <c r="N58" s="22">
        <v>206.738</v>
      </c>
    </row>
    <row r="59" spans="1:14" x14ac:dyDescent="0.2">
      <c r="A59" s="21">
        <v>41518</v>
      </c>
      <c r="B59" s="23">
        <f t="shared" si="0"/>
        <v>23915.825999999997</v>
      </c>
      <c r="C59" s="22">
        <f t="shared" si="1"/>
        <v>2896.6800000000003</v>
      </c>
      <c r="D59" s="23">
        <v>12187.909</v>
      </c>
      <c r="E59" s="22">
        <v>2084.1460000000002</v>
      </c>
      <c r="F59" s="23">
        <v>10011.11</v>
      </c>
      <c r="G59" s="23">
        <v>30.21</v>
      </c>
      <c r="H59" s="22">
        <v>2.9710000000000001</v>
      </c>
      <c r="I59" s="23">
        <v>11326.605</v>
      </c>
      <c r="J59" s="22">
        <v>612.96500000000003</v>
      </c>
      <c r="K59" s="23">
        <v>5970.6120000000001</v>
      </c>
      <c r="L59" s="22">
        <v>278.54700000000003</v>
      </c>
      <c r="M59" s="23">
        <v>371.10199999999998</v>
      </c>
      <c r="N59" s="22">
        <v>196.59800000000001</v>
      </c>
    </row>
    <row r="60" spans="1:14" x14ac:dyDescent="0.2">
      <c r="A60" s="21">
        <v>41609</v>
      </c>
      <c r="B60" s="23">
        <f t="shared" si="0"/>
        <v>24332.32</v>
      </c>
      <c r="C60" s="22">
        <f t="shared" si="1"/>
        <v>2893.8509999999997</v>
      </c>
      <c r="D60" s="23">
        <v>12065.619000000001</v>
      </c>
      <c r="E60" s="22">
        <v>2098.7809999999999</v>
      </c>
      <c r="F60" s="23">
        <v>9862.2759999999998</v>
      </c>
      <c r="G60" s="23">
        <v>31.388999999999999</v>
      </c>
      <c r="H60" s="22">
        <v>2.883</v>
      </c>
      <c r="I60" s="23">
        <v>11862.897999999999</v>
      </c>
      <c r="J60" s="22">
        <v>594.91999999999996</v>
      </c>
      <c r="K60" s="23">
        <v>6040.2960000000003</v>
      </c>
      <c r="L60" s="22">
        <v>269.42599999999999</v>
      </c>
      <c r="M60" s="23">
        <v>372.41399999999999</v>
      </c>
      <c r="N60" s="22">
        <v>197.267</v>
      </c>
    </row>
    <row r="61" spans="1:14" x14ac:dyDescent="0.2">
      <c r="A61" s="21">
        <v>41699</v>
      </c>
      <c r="B61" s="23">
        <f t="shared" si="0"/>
        <v>23917.912</v>
      </c>
      <c r="C61" s="22">
        <f t="shared" si="1"/>
        <v>2865.9839999999999</v>
      </c>
      <c r="D61" s="23">
        <v>11947.6</v>
      </c>
      <c r="E61" s="22">
        <v>2077.6930000000002</v>
      </c>
      <c r="F61" s="23">
        <v>11932.771000000001</v>
      </c>
      <c r="G61" s="23">
        <v>30.71</v>
      </c>
      <c r="H61" s="22">
        <v>2.64</v>
      </c>
      <c r="I61" s="23">
        <v>11534.573</v>
      </c>
      <c r="J61" s="22">
        <v>435.839</v>
      </c>
      <c r="K61" s="23">
        <v>3431.5520000000001</v>
      </c>
      <c r="L61" s="22">
        <v>196.48400000000001</v>
      </c>
      <c r="M61" s="23">
        <v>405.029</v>
      </c>
      <c r="N61" s="22">
        <v>349.81200000000001</v>
      </c>
    </row>
    <row r="62" spans="1:14" x14ac:dyDescent="0.2">
      <c r="A62" s="21">
        <v>41791</v>
      </c>
      <c r="B62" s="23">
        <f t="shared" si="0"/>
        <v>24018.072</v>
      </c>
      <c r="C62" s="22">
        <f t="shared" si="1"/>
        <v>3168.1390000000001</v>
      </c>
      <c r="D62" s="23">
        <v>11836.045</v>
      </c>
      <c r="E62" s="22">
        <v>2395.8510000000001</v>
      </c>
      <c r="F62" s="23">
        <v>11822.023999999999</v>
      </c>
      <c r="G62" s="23">
        <v>31.782</v>
      </c>
      <c r="H62" s="22">
        <v>2.4900000000000002</v>
      </c>
      <c r="I62" s="23">
        <v>11752.787</v>
      </c>
      <c r="J62" s="22">
        <v>451.26799999999997</v>
      </c>
      <c r="K62" s="23">
        <v>3487.8530000000001</v>
      </c>
      <c r="L62" s="22">
        <v>190.50200000000001</v>
      </c>
      <c r="M62" s="23">
        <v>397.45800000000003</v>
      </c>
      <c r="N62" s="22">
        <v>318.52999999999997</v>
      </c>
    </row>
    <row r="63" spans="1:14" x14ac:dyDescent="0.2">
      <c r="A63" s="21">
        <v>41883</v>
      </c>
      <c r="B63" s="23">
        <f t="shared" si="0"/>
        <v>23968.948</v>
      </c>
      <c r="C63" s="22">
        <f t="shared" si="1"/>
        <v>2836.3330000000001</v>
      </c>
      <c r="D63" s="23">
        <v>11632.175999999999</v>
      </c>
      <c r="E63" s="22">
        <v>2107.1509999999998</v>
      </c>
      <c r="F63" s="23">
        <v>11618.337</v>
      </c>
      <c r="G63" s="23">
        <v>30.324000000000002</v>
      </c>
      <c r="H63" s="22">
        <v>2.3029999999999999</v>
      </c>
      <c r="I63" s="23">
        <v>11937.944</v>
      </c>
      <c r="J63" s="22">
        <v>439.69499999999999</v>
      </c>
      <c r="K63" s="23">
        <v>3529.0520000000001</v>
      </c>
      <c r="L63" s="22">
        <v>181.97800000000001</v>
      </c>
      <c r="M63" s="23">
        <v>368.50400000000002</v>
      </c>
      <c r="N63" s="22">
        <v>287.18400000000003</v>
      </c>
    </row>
    <row r="64" spans="1:14" x14ac:dyDescent="0.2">
      <c r="A64" s="21">
        <v>41974</v>
      </c>
      <c r="B64" s="23">
        <f t="shared" si="0"/>
        <v>24840.423999999999</v>
      </c>
      <c r="C64" s="22">
        <f t="shared" si="1"/>
        <v>2614.2129999999997</v>
      </c>
      <c r="D64" s="23">
        <v>11532.507</v>
      </c>
      <c r="E64" s="22">
        <v>1926.098</v>
      </c>
      <c r="F64" s="23">
        <v>11512.828</v>
      </c>
      <c r="G64" s="23">
        <v>28.562000000000001</v>
      </c>
      <c r="H64" s="22">
        <v>2.0510000000000002</v>
      </c>
      <c r="I64" s="23">
        <v>12603.609</v>
      </c>
      <c r="J64" s="22">
        <v>551.28300000000002</v>
      </c>
      <c r="K64" s="23">
        <v>7407.5889999999999</v>
      </c>
      <c r="L64" s="22">
        <v>281.10399999999998</v>
      </c>
      <c r="M64" s="23">
        <v>675.74599999999998</v>
      </c>
      <c r="N64" s="22">
        <v>134.78100000000001</v>
      </c>
    </row>
    <row r="65" spans="1:14" x14ac:dyDescent="0.2">
      <c r="A65" s="21">
        <v>42064</v>
      </c>
      <c r="B65" s="23">
        <f t="shared" si="0"/>
        <v>23941.507000000001</v>
      </c>
      <c r="C65" s="22">
        <f t="shared" si="1"/>
        <v>2488.1069999999995</v>
      </c>
      <c r="D65" s="23">
        <v>11142.828</v>
      </c>
      <c r="E65" s="22">
        <v>1821.7449999999999</v>
      </c>
      <c r="F65" s="23">
        <v>11129.971</v>
      </c>
      <c r="G65" s="23">
        <v>26.65</v>
      </c>
      <c r="H65" s="22">
        <v>1.9470000000000001</v>
      </c>
      <c r="I65" s="23">
        <v>12091.456</v>
      </c>
      <c r="J65" s="22">
        <v>532.59199999999998</v>
      </c>
      <c r="K65" s="23">
        <v>7298.4610000000002</v>
      </c>
      <c r="L65" s="22">
        <v>261.37299999999999</v>
      </c>
      <c r="M65" s="23">
        <v>680.57299999999998</v>
      </c>
      <c r="N65" s="22">
        <v>131.82300000000001</v>
      </c>
    </row>
    <row r="66" spans="1:14" x14ac:dyDescent="0.2">
      <c r="A66" s="21">
        <v>42156</v>
      </c>
      <c r="B66" s="23">
        <f t="shared" si="0"/>
        <v>24627.65</v>
      </c>
      <c r="C66" s="22">
        <f t="shared" si="1"/>
        <v>2427.0889999999999</v>
      </c>
      <c r="D66" s="23">
        <v>11160.108</v>
      </c>
      <c r="E66" s="22">
        <v>1756.0239999999999</v>
      </c>
      <c r="F66" s="23">
        <v>11147.509</v>
      </c>
      <c r="G66" s="23">
        <v>25.817</v>
      </c>
      <c r="H66" s="22">
        <v>1.782</v>
      </c>
      <c r="I66" s="23">
        <v>12792.299000000001</v>
      </c>
      <c r="J66" s="22">
        <v>536.33000000000004</v>
      </c>
      <c r="K66" s="23">
        <v>9506.5159999999996</v>
      </c>
      <c r="L66" s="22">
        <v>268.72800000000001</v>
      </c>
      <c r="M66" s="23">
        <v>649.42600000000004</v>
      </c>
      <c r="N66" s="22">
        <v>132.953</v>
      </c>
    </row>
    <row r="67" spans="1:14" x14ac:dyDescent="0.2">
      <c r="A67" s="21">
        <v>42248</v>
      </c>
      <c r="B67" s="23">
        <f t="shared" si="0"/>
        <v>25115.178</v>
      </c>
      <c r="C67" s="22">
        <f t="shared" si="1"/>
        <v>2371.7439999999997</v>
      </c>
      <c r="D67" s="23">
        <v>11061.091</v>
      </c>
      <c r="E67" s="22">
        <v>1697.059</v>
      </c>
      <c r="F67" s="23">
        <v>11048.47</v>
      </c>
      <c r="G67" s="23">
        <v>25.774000000000001</v>
      </c>
      <c r="H67" s="22">
        <v>1.6990000000000001</v>
      </c>
      <c r="I67" s="23">
        <v>13355.815000000001</v>
      </c>
      <c r="J67" s="22">
        <v>543.71</v>
      </c>
      <c r="K67" s="23">
        <v>9932.8799999999992</v>
      </c>
      <c r="L67" s="22">
        <v>266.298</v>
      </c>
      <c r="M67" s="23">
        <v>672.49800000000005</v>
      </c>
      <c r="N67" s="22">
        <v>129.27600000000001</v>
      </c>
    </row>
    <row r="68" spans="1:14" x14ac:dyDescent="0.2">
      <c r="A68" s="21">
        <v>42339</v>
      </c>
      <c r="B68" s="23">
        <f t="shared" si="0"/>
        <v>27529.196</v>
      </c>
      <c r="C68" s="22">
        <f t="shared" si="1"/>
        <v>2266.614</v>
      </c>
      <c r="D68" s="23">
        <v>10992.06</v>
      </c>
      <c r="E68" s="22">
        <v>1596.5550000000001</v>
      </c>
      <c r="F68" s="23">
        <v>10973.645</v>
      </c>
      <c r="G68" s="23">
        <v>26.353999999999999</v>
      </c>
      <c r="H68" s="22">
        <v>1.7849999999999999</v>
      </c>
      <c r="I68" s="23">
        <v>15816.674000000001</v>
      </c>
      <c r="J68" s="22">
        <v>547.029</v>
      </c>
      <c r="K68" s="23">
        <v>11906.013000000001</v>
      </c>
      <c r="L68" s="22">
        <v>278.28399999999999</v>
      </c>
      <c r="M68" s="23">
        <v>694.10799999999995</v>
      </c>
      <c r="N68" s="22">
        <v>121.245</v>
      </c>
    </row>
    <row r="69" spans="1:14" x14ac:dyDescent="0.2">
      <c r="A69" s="21">
        <v>42430</v>
      </c>
      <c r="B69" s="23">
        <f t="shared" si="0"/>
        <v>27256.442999999999</v>
      </c>
      <c r="C69" s="22">
        <f t="shared" si="1"/>
        <v>2235.8430000000003</v>
      </c>
      <c r="D69" s="23">
        <v>10753.638999999999</v>
      </c>
      <c r="E69" s="22">
        <v>1560.7840000000001</v>
      </c>
      <c r="F69" s="23">
        <v>10731.403</v>
      </c>
      <c r="G69" s="23">
        <v>26.57</v>
      </c>
      <c r="H69" s="22">
        <v>1.847</v>
      </c>
      <c r="I69" s="23">
        <v>15751.839</v>
      </c>
      <c r="J69" s="22">
        <v>544.47500000000002</v>
      </c>
      <c r="K69" s="23">
        <v>12163.963</v>
      </c>
      <c r="L69" s="22">
        <v>268.03300000000002</v>
      </c>
      <c r="M69" s="23">
        <v>724.39499999999998</v>
      </c>
      <c r="N69" s="22">
        <v>128.73699999999999</v>
      </c>
    </row>
    <row r="70" spans="1:14" x14ac:dyDescent="0.2">
      <c r="A70" s="21">
        <v>42522</v>
      </c>
      <c r="B70" s="23">
        <f t="shared" si="0"/>
        <v>28038.697</v>
      </c>
      <c r="C70" s="22">
        <f t="shared" si="1"/>
        <v>2195.8679999999999</v>
      </c>
      <c r="D70" s="23">
        <v>10664.117</v>
      </c>
      <c r="E70" s="22">
        <v>1521.8440000000001</v>
      </c>
      <c r="F70" s="23">
        <v>10652.531000000001</v>
      </c>
      <c r="G70" s="23">
        <v>34.048000000000002</v>
      </c>
      <c r="H70" s="22">
        <v>1.6850000000000001</v>
      </c>
      <c r="I70" s="23">
        <v>16592.674999999999</v>
      </c>
      <c r="J70" s="22">
        <v>555.69899999999996</v>
      </c>
      <c r="K70" s="23">
        <v>12838.355</v>
      </c>
      <c r="L70" s="22">
        <v>274.98899999999998</v>
      </c>
      <c r="M70" s="23">
        <v>747.85699999999997</v>
      </c>
      <c r="N70" s="22">
        <v>116.64</v>
      </c>
    </row>
    <row r="71" spans="1:14" x14ac:dyDescent="0.2">
      <c r="A71" s="21">
        <v>42614</v>
      </c>
      <c r="B71" s="23">
        <f t="shared" ref="B71:B80" si="2">+D71+G71+I71+M71</f>
        <v>29029.884000000002</v>
      </c>
      <c r="C71" s="22">
        <f t="shared" ref="C71:C80" si="3">+E71+H71+J71+N71</f>
        <v>2166.9480000000003</v>
      </c>
      <c r="D71" s="23">
        <v>10588.358</v>
      </c>
      <c r="E71" s="22">
        <v>1463.326</v>
      </c>
      <c r="F71" s="23">
        <v>10577.187</v>
      </c>
      <c r="G71" s="23">
        <v>43.631999999999998</v>
      </c>
      <c r="H71" s="22">
        <v>1.9239999999999999</v>
      </c>
      <c r="I71" s="23">
        <v>17627.181</v>
      </c>
      <c r="J71" s="22">
        <v>587.11</v>
      </c>
      <c r="K71" s="23">
        <v>13373.585999999999</v>
      </c>
      <c r="L71" s="22">
        <v>275.39499999999998</v>
      </c>
      <c r="M71" s="23">
        <v>770.71299999999997</v>
      </c>
      <c r="N71" s="22">
        <v>114.58799999999999</v>
      </c>
    </row>
    <row r="72" spans="1:14" x14ac:dyDescent="0.2">
      <c r="A72" s="21">
        <v>42705</v>
      </c>
      <c r="B72" s="23">
        <f t="shared" si="2"/>
        <v>30327.24</v>
      </c>
      <c r="C72" s="22">
        <f t="shared" si="3"/>
        <v>2080.8820000000001</v>
      </c>
      <c r="D72" s="23">
        <v>10508.69</v>
      </c>
      <c r="E72" s="22">
        <v>1417.1010000000001</v>
      </c>
      <c r="F72" s="23">
        <v>10470.31</v>
      </c>
      <c r="G72" s="23">
        <v>59.758000000000003</v>
      </c>
      <c r="H72" s="22">
        <v>1.7350000000000001</v>
      </c>
      <c r="I72" s="23">
        <v>18974.647000000001</v>
      </c>
      <c r="J72" s="22">
        <v>535.66499999999996</v>
      </c>
      <c r="K72" s="23">
        <v>11817.290999999999</v>
      </c>
      <c r="L72" s="22">
        <v>234.72</v>
      </c>
      <c r="M72" s="23">
        <v>784.14499999999998</v>
      </c>
      <c r="N72" s="22">
        <v>126.381</v>
      </c>
    </row>
    <row r="73" spans="1:14" x14ac:dyDescent="0.2">
      <c r="A73" s="21">
        <v>42795</v>
      </c>
      <c r="B73" s="23">
        <f t="shared" si="2"/>
        <v>30357.231</v>
      </c>
      <c r="C73" s="22">
        <f t="shared" si="3"/>
        <v>2136.6089999999999</v>
      </c>
      <c r="D73" s="23">
        <v>10433.35</v>
      </c>
      <c r="E73" s="22">
        <v>1431.5650000000001</v>
      </c>
      <c r="F73" s="23">
        <v>10423.539000000001</v>
      </c>
      <c r="G73" s="23">
        <v>69.043999999999997</v>
      </c>
      <c r="H73" s="22">
        <v>1.8939999999999999</v>
      </c>
      <c r="I73" s="23">
        <v>19034.638999999999</v>
      </c>
      <c r="J73" s="22">
        <v>583.01199999999994</v>
      </c>
      <c r="K73" s="23">
        <v>12211.531000000001</v>
      </c>
      <c r="L73" s="22">
        <v>242.87200000000001</v>
      </c>
      <c r="M73" s="23">
        <v>820.19799999999998</v>
      </c>
      <c r="N73" s="22">
        <v>120.13800000000001</v>
      </c>
    </row>
    <row r="74" spans="1:14" x14ac:dyDescent="0.2">
      <c r="A74" s="21">
        <v>42887</v>
      </c>
      <c r="B74" s="23">
        <f t="shared" si="2"/>
        <v>31370.374999999996</v>
      </c>
      <c r="C74" s="22">
        <f t="shared" si="3"/>
        <v>2202.5650000000001</v>
      </c>
      <c r="D74" s="23">
        <v>10467.954</v>
      </c>
      <c r="E74" s="22">
        <v>1461.88</v>
      </c>
      <c r="F74" s="23">
        <v>10454.912</v>
      </c>
      <c r="G74" s="23">
        <v>81.873000000000005</v>
      </c>
      <c r="H74" s="22">
        <v>1.8859999999999999</v>
      </c>
      <c r="I74" s="23">
        <v>19857.445</v>
      </c>
      <c r="J74" s="22">
        <v>620.53499999999997</v>
      </c>
      <c r="K74" s="23">
        <v>12666.558000000001</v>
      </c>
      <c r="L74" s="22">
        <v>250.221</v>
      </c>
      <c r="M74" s="23">
        <v>963.10299999999995</v>
      </c>
      <c r="N74" s="22">
        <v>118.264</v>
      </c>
    </row>
    <row r="75" spans="1:14" x14ac:dyDescent="0.2">
      <c r="A75" s="21">
        <v>42979</v>
      </c>
      <c r="B75" s="23">
        <f t="shared" si="2"/>
        <v>31237.865000000002</v>
      </c>
      <c r="C75" s="22">
        <f t="shared" si="3"/>
        <v>2281.3949999999995</v>
      </c>
      <c r="D75" s="23">
        <v>10477.009</v>
      </c>
      <c r="E75" s="22">
        <v>1523.598</v>
      </c>
      <c r="F75" s="23">
        <v>10456.944</v>
      </c>
      <c r="G75" s="23">
        <v>96.832999999999998</v>
      </c>
      <c r="H75" s="22">
        <v>1.897</v>
      </c>
      <c r="I75" s="23">
        <v>19640.749</v>
      </c>
      <c r="J75" s="22">
        <v>638.68200000000002</v>
      </c>
      <c r="K75" s="23">
        <v>12266.373</v>
      </c>
      <c r="L75" s="22">
        <v>231.90600000000001</v>
      </c>
      <c r="M75" s="23">
        <v>1023.274</v>
      </c>
      <c r="N75" s="22">
        <v>117.218</v>
      </c>
    </row>
    <row r="76" spans="1:14" x14ac:dyDescent="0.2">
      <c r="A76" s="21">
        <v>43070</v>
      </c>
      <c r="B76" s="23">
        <f t="shared" si="2"/>
        <v>32790.211000000003</v>
      </c>
      <c r="C76" s="22">
        <f t="shared" si="3"/>
        <v>2315.9180000000001</v>
      </c>
      <c r="D76" s="23">
        <v>10407.277</v>
      </c>
      <c r="E76" s="22">
        <v>1529.498</v>
      </c>
      <c r="F76" s="23">
        <v>10390.081</v>
      </c>
      <c r="G76" s="23">
        <v>111.172</v>
      </c>
      <c r="H76" s="22">
        <v>1.8759999999999999</v>
      </c>
      <c r="I76" s="23">
        <v>21166.924999999999</v>
      </c>
      <c r="J76" s="22">
        <v>671.89200000000005</v>
      </c>
      <c r="K76" s="23">
        <v>12919.15</v>
      </c>
      <c r="L76" s="22">
        <v>238.315</v>
      </c>
      <c r="M76" s="23">
        <v>1104.837</v>
      </c>
      <c r="N76" s="22">
        <v>112.652</v>
      </c>
    </row>
    <row r="77" spans="1:14" x14ac:dyDescent="0.2">
      <c r="A77" s="21">
        <v>43160</v>
      </c>
      <c r="B77" s="23">
        <f t="shared" si="2"/>
        <v>32854.584000000003</v>
      </c>
      <c r="C77" s="22">
        <f t="shared" si="3"/>
        <v>2407.056</v>
      </c>
      <c r="D77" s="23">
        <v>10381.501</v>
      </c>
      <c r="E77" s="22">
        <v>1496.864</v>
      </c>
      <c r="F77" s="23">
        <v>10350.066999999999</v>
      </c>
      <c r="G77" s="23">
        <v>139.23500000000001</v>
      </c>
      <c r="H77" s="22">
        <v>2.1080000000000001</v>
      </c>
      <c r="I77" s="23">
        <v>21228.665000000001</v>
      </c>
      <c r="J77" s="22">
        <v>794.54700000000003</v>
      </c>
      <c r="K77" s="23">
        <v>13379.974</v>
      </c>
      <c r="L77" s="22">
        <v>280.16199999999998</v>
      </c>
      <c r="M77" s="23">
        <v>1105.183</v>
      </c>
      <c r="N77" s="22">
        <v>113.53700000000001</v>
      </c>
    </row>
    <row r="78" spans="1:14" x14ac:dyDescent="0.2">
      <c r="A78" s="21">
        <v>43252</v>
      </c>
      <c r="B78" s="23">
        <f t="shared" si="2"/>
        <v>34007.046000000002</v>
      </c>
      <c r="C78" s="22">
        <f t="shared" si="3"/>
        <v>2370.828</v>
      </c>
      <c r="D78" s="23">
        <v>10396.407999999999</v>
      </c>
      <c r="E78" s="22">
        <v>1439.155</v>
      </c>
      <c r="F78" s="23">
        <v>10358.282999999999</v>
      </c>
      <c r="G78" s="23">
        <v>164.70099999999999</v>
      </c>
      <c r="H78" s="22">
        <v>2.3679999999999999</v>
      </c>
      <c r="I78" s="23">
        <v>22315.946</v>
      </c>
      <c r="J78" s="22">
        <v>820.73599999999999</v>
      </c>
      <c r="K78" s="23">
        <v>13927.057000000001</v>
      </c>
      <c r="L78" s="22">
        <v>299.03899999999999</v>
      </c>
      <c r="M78" s="23">
        <v>1129.991</v>
      </c>
      <c r="N78" s="22">
        <v>108.569</v>
      </c>
    </row>
    <row r="79" spans="1:14" x14ac:dyDescent="0.2">
      <c r="A79" s="21">
        <v>43344</v>
      </c>
      <c r="B79" s="23">
        <f t="shared" si="2"/>
        <v>34700.936999999998</v>
      </c>
      <c r="C79" s="22">
        <f t="shared" si="3"/>
        <v>2286.9160000000002</v>
      </c>
      <c r="D79" s="23">
        <v>10350.445</v>
      </c>
      <c r="E79" s="22">
        <v>1417.3</v>
      </c>
      <c r="F79" s="23">
        <v>10308.892</v>
      </c>
      <c r="G79" s="23">
        <v>180.566</v>
      </c>
      <c r="H79" s="22">
        <v>3.0059999999999998</v>
      </c>
      <c r="I79" s="23">
        <v>22956.94</v>
      </c>
      <c r="J79" s="22">
        <v>752.68499999999995</v>
      </c>
      <c r="K79" s="23">
        <v>14459.322</v>
      </c>
      <c r="L79" s="22">
        <v>289.221</v>
      </c>
      <c r="M79" s="23">
        <v>1212.9860000000001</v>
      </c>
      <c r="N79" s="22">
        <v>113.925</v>
      </c>
    </row>
    <row r="80" spans="1:14" x14ac:dyDescent="0.2">
      <c r="A80" s="21">
        <v>43435</v>
      </c>
      <c r="B80" s="23">
        <f t="shared" si="2"/>
        <v>36100.003000000004</v>
      </c>
      <c r="C80" s="22">
        <f t="shared" si="3"/>
        <v>2288.5480000000002</v>
      </c>
      <c r="D80" s="23">
        <v>10277.218999999999</v>
      </c>
      <c r="E80" s="22">
        <v>1386.162</v>
      </c>
      <c r="F80" s="23">
        <v>10228.481</v>
      </c>
      <c r="G80" s="23">
        <v>210.53899999999999</v>
      </c>
      <c r="H80" s="22">
        <v>3.7690000000000001</v>
      </c>
      <c r="I80" s="23">
        <v>24333.123</v>
      </c>
      <c r="J80" s="22">
        <v>809.19200000000001</v>
      </c>
      <c r="K80" s="23">
        <v>15024.23</v>
      </c>
      <c r="L80" s="22">
        <v>328.108</v>
      </c>
      <c r="M80" s="23">
        <v>1279.1220000000001</v>
      </c>
      <c r="N80" s="22">
        <v>89.424999999999997</v>
      </c>
    </row>
    <row r="81" spans="1:14" x14ac:dyDescent="0.2">
      <c r="A81" s="21">
        <v>43525</v>
      </c>
      <c r="B81" s="23">
        <f>+D81+G81+I81+M81</f>
        <v>36072.109000000004</v>
      </c>
      <c r="C81" s="22">
        <f>+E81+H81+J81+N81</f>
        <v>2424.0209999999997</v>
      </c>
      <c r="D81" s="23">
        <v>10238.93</v>
      </c>
      <c r="E81" s="22">
        <v>1375.8530000000001</v>
      </c>
      <c r="F81" s="23">
        <v>10190.778</v>
      </c>
      <c r="G81" s="23">
        <v>227.95500000000001</v>
      </c>
      <c r="H81" s="22">
        <v>4.33</v>
      </c>
      <c r="I81" s="23">
        <v>24260.432000000001</v>
      </c>
      <c r="J81" s="22">
        <v>931.78899999999999</v>
      </c>
      <c r="K81" s="23">
        <v>15395.852999999999</v>
      </c>
      <c r="L81" s="22">
        <v>366.92099999999999</v>
      </c>
      <c r="M81" s="23">
        <v>1344.7919999999999</v>
      </c>
      <c r="N81" s="22">
        <v>112.04900000000001</v>
      </c>
    </row>
    <row r="82" spans="1:14" x14ac:dyDescent="0.2">
      <c r="A82" s="21">
        <v>43617</v>
      </c>
      <c r="B82" s="23">
        <f t="shared" ref="B82:B84" si="4">+D82+G82+I82+M82</f>
        <v>33626.633999999998</v>
      </c>
      <c r="C82" s="22">
        <f t="shared" ref="C82:C84" si="5">+E82+H82+J82+N82</f>
        <v>2417.0439999999999</v>
      </c>
      <c r="D82" s="23">
        <v>10189.218000000001</v>
      </c>
      <c r="E82" s="22">
        <v>1335.8889999999999</v>
      </c>
      <c r="F82" s="23">
        <v>10143.147999999999</v>
      </c>
      <c r="G82" s="23">
        <v>277.108</v>
      </c>
      <c r="H82" s="22">
        <v>5.2729999999999997</v>
      </c>
      <c r="I82" s="23">
        <v>21736.821</v>
      </c>
      <c r="J82" s="22">
        <v>952.24900000000002</v>
      </c>
      <c r="K82" s="23">
        <v>12467.478999999999</v>
      </c>
      <c r="L82" s="22">
        <v>379.93900000000002</v>
      </c>
      <c r="M82" s="23">
        <v>1423.4870000000001</v>
      </c>
      <c r="N82" s="22">
        <v>123.633</v>
      </c>
    </row>
    <row r="83" spans="1:14" x14ac:dyDescent="0.2">
      <c r="A83" s="21">
        <v>43709</v>
      </c>
      <c r="B83" s="23">
        <f t="shared" si="4"/>
        <v>33929.139000000003</v>
      </c>
      <c r="C83" s="22">
        <f t="shared" si="5"/>
        <v>2342.7080000000001</v>
      </c>
      <c r="D83" s="23">
        <v>10148.858</v>
      </c>
      <c r="E83" s="22">
        <v>1337.039</v>
      </c>
      <c r="F83" s="23">
        <v>10102.083000000001</v>
      </c>
      <c r="G83" s="23">
        <v>298.43400000000003</v>
      </c>
      <c r="H83" s="22">
        <v>6.53</v>
      </c>
      <c r="I83" s="23">
        <v>22038.962</v>
      </c>
      <c r="J83" s="22">
        <v>882.56299999999999</v>
      </c>
      <c r="K83" s="23">
        <v>12809.904</v>
      </c>
      <c r="L83" s="22">
        <v>358.72300000000001</v>
      </c>
      <c r="M83" s="23">
        <v>1442.885</v>
      </c>
      <c r="N83" s="22">
        <v>116.57599999999999</v>
      </c>
    </row>
    <row r="84" spans="1:14" x14ac:dyDescent="0.2">
      <c r="A84" s="21">
        <v>43800</v>
      </c>
      <c r="B84" s="23">
        <f t="shared" si="4"/>
        <v>35009.39</v>
      </c>
      <c r="C84" s="22">
        <f t="shared" si="5"/>
        <v>2277.2189999999996</v>
      </c>
      <c r="D84" s="23">
        <v>10080.644</v>
      </c>
      <c r="E84" s="22">
        <v>1326.232</v>
      </c>
      <c r="F84" s="23">
        <v>9954.7440000000006</v>
      </c>
      <c r="G84" s="23">
        <v>300.26499999999999</v>
      </c>
      <c r="H84" s="22">
        <v>7.585</v>
      </c>
      <c r="I84" s="23">
        <v>23150.787</v>
      </c>
      <c r="J84" s="22">
        <v>833.34699999999998</v>
      </c>
      <c r="K84" s="23">
        <v>13207.963</v>
      </c>
      <c r="L84" s="22">
        <v>394.89400000000001</v>
      </c>
      <c r="M84" s="23">
        <v>1477.694</v>
      </c>
      <c r="N84" s="22">
        <v>110.05500000000001</v>
      </c>
    </row>
    <row r="85" spans="1:14" x14ac:dyDescent="0.2">
      <c r="A85" s="21">
        <v>43891</v>
      </c>
      <c r="B85" s="23">
        <f t="shared" ref="B85:B86" si="6">+D85+G85+I85+M85</f>
        <v>33749.633000000002</v>
      </c>
      <c r="C85" s="22">
        <f t="shared" ref="C85:C86" si="7">+E85+H85+J85+N85</f>
        <v>2564.1970000000001</v>
      </c>
      <c r="D85" s="23">
        <v>10012.1</v>
      </c>
      <c r="E85" s="22">
        <v>1395.847</v>
      </c>
      <c r="F85" s="23">
        <v>9881.2549999999992</v>
      </c>
      <c r="G85" s="23">
        <v>315.68799999999999</v>
      </c>
      <c r="H85" s="22">
        <v>11.18</v>
      </c>
      <c r="I85" s="23">
        <v>22223.226999999999</v>
      </c>
      <c r="J85" s="22">
        <v>1031.4280000000001</v>
      </c>
      <c r="K85" s="23">
        <v>13480.483</v>
      </c>
      <c r="L85" s="22">
        <v>467.24599999999998</v>
      </c>
      <c r="M85" s="23">
        <v>1198.6179999999999</v>
      </c>
      <c r="N85" s="22">
        <v>125.742</v>
      </c>
    </row>
    <row r="86" spans="1:14" x14ac:dyDescent="0.2">
      <c r="A86" s="21">
        <v>43983</v>
      </c>
      <c r="B86" s="23">
        <f t="shared" si="6"/>
        <v>32728.431000000004</v>
      </c>
      <c r="C86" s="22">
        <f t="shared" si="7"/>
        <v>2751.0910000000003</v>
      </c>
      <c r="D86" s="23">
        <v>9984.2340000000004</v>
      </c>
      <c r="E86" s="22">
        <v>1416.078</v>
      </c>
      <c r="F86" s="23">
        <v>9865.64</v>
      </c>
      <c r="G86" s="23">
        <v>302.61900000000003</v>
      </c>
      <c r="H86" s="22">
        <v>12.662000000000001</v>
      </c>
      <c r="I86" s="23">
        <v>20698.659</v>
      </c>
      <c r="J86" s="22">
        <v>1153.1579999999999</v>
      </c>
      <c r="K86" s="23">
        <v>14515.201999999999</v>
      </c>
      <c r="L86" s="22">
        <v>721.16300000000001</v>
      </c>
      <c r="M86" s="23">
        <v>1742.9190000000001</v>
      </c>
      <c r="N86" s="22">
        <v>169.19300000000001</v>
      </c>
    </row>
    <row r="87" spans="1:14" x14ac:dyDescent="0.2">
      <c r="A87" s="21">
        <v>44075</v>
      </c>
      <c r="B87" s="23">
        <f t="shared" ref="B87:B90" si="8">+D87+G87+I87+M87</f>
        <v>32674.698</v>
      </c>
      <c r="C87" s="22">
        <f t="shared" ref="C87:C90" si="9">+E87+H87+J87+N87</f>
        <v>2578.9059999999999</v>
      </c>
      <c r="D87" s="23">
        <v>9980.6710000000003</v>
      </c>
      <c r="E87" s="22">
        <v>1419.2760000000001</v>
      </c>
      <c r="F87" s="23">
        <v>9878.6759999999995</v>
      </c>
      <c r="G87" s="23">
        <v>295.91699999999997</v>
      </c>
      <c r="H87" s="22">
        <v>14.03</v>
      </c>
      <c r="I87" s="23">
        <v>20683.576000000001</v>
      </c>
      <c r="J87" s="22">
        <v>961.73199999999997</v>
      </c>
      <c r="K87" s="23">
        <v>14554.652</v>
      </c>
      <c r="L87" s="22">
        <v>632.88900000000001</v>
      </c>
      <c r="M87" s="23">
        <v>1714.5340000000001</v>
      </c>
      <c r="N87" s="22">
        <v>183.86799999999999</v>
      </c>
    </row>
    <row r="88" spans="1:14" x14ac:dyDescent="0.2">
      <c r="A88" s="21">
        <v>44166</v>
      </c>
      <c r="B88" s="23">
        <f t="shared" si="8"/>
        <v>28102.164000000001</v>
      </c>
      <c r="C88" s="22">
        <f t="shared" si="9"/>
        <v>2273.3179999999998</v>
      </c>
      <c r="D88" s="23">
        <v>9965.4689999999991</v>
      </c>
      <c r="E88" s="22">
        <v>1375.356</v>
      </c>
      <c r="F88" s="23">
        <v>9853.69</v>
      </c>
      <c r="G88" s="23">
        <v>285.80099999999999</v>
      </c>
      <c r="H88" s="22">
        <v>15.154999999999999</v>
      </c>
      <c r="I88" s="23">
        <v>16249.662</v>
      </c>
      <c r="J88" s="22">
        <v>705.36099999999999</v>
      </c>
      <c r="K88" s="23">
        <v>9477.7189999999991</v>
      </c>
      <c r="L88" s="22">
        <v>389.57600000000002</v>
      </c>
      <c r="M88" s="23">
        <v>1601.232</v>
      </c>
      <c r="N88" s="22">
        <v>177.446</v>
      </c>
    </row>
    <row r="89" spans="1:14" x14ac:dyDescent="0.2">
      <c r="A89" s="21">
        <v>44256</v>
      </c>
      <c r="B89" s="23">
        <f t="shared" si="8"/>
        <v>27402.142000000003</v>
      </c>
      <c r="C89" s="22">
        <f t="shared" si="9"/>
        <v>2326.223</v>
      </c>
      <c r="D89" s="23">
        <v>10011.423000000001</v>
      </c>
      <c r="E89" s="22">
        <v>1327.701</v>
      </c>
      <c r="F89" s="23">
        <v>9832.607</v>
      </c>
      <c r="G89" s="23">
        <v>282.74299999999999</v>
      </c>
      <c r="H89" s="22">
        <v>17.780999999999999</v>
      </c>
      <c r="I89" s="23">
        <v>15516.897000000001</v>
      </c>
      <c r="J89" s="22">
        <v>789.87800000000004</v>
      </c>
      <c r="K89" s="23">
        <v>9351.3729999999996</v>
      </c>
      <c r="L89" s="22">
        <v>425.291</v>
      </c>
      <c r="M89" s="23">
        <v>1591.079</v>
      </c>
      <c r="N89" s="22">
        <v>190.863</v>
      </c>
    </row>
    <row r="90" spans="1:14" x14ac:dyDescent="0.2">
      <c r="A90" s="21">
        <v>44348</v>
      </c>
      <c r="B90" s="23">
        <f t="shared" si="8"/>
        <v>27642.584000000003</v>
      </c>
      <c r="C90" s="22">
        <f t="shared" si="9"/>
        <v>2177.8759999999997</v>
      </c>
      <c r="D90" s="23">
        <v>9962.7000000000007</v>
      </c>
      <c r="E90" s="22">
        <v>1283.0260000000001</v>
      </c>
      <c r="F90" s="23">
        <v>9873.6579999999994</v>
      </c>
      <c r="G90" s="23">
        <v>295.16000000000003</v>
      </c>
      <c r="H90" s="22">
        <v>16.629000000000001</v>
      </c>
      <c r="I90" s="23">
        <v>16382.77</v>
      </c>
      <c r="J90" s="22">
        <v>689.19299999999998</v>
      </c>
      <c r="K90" s="23">
        <v>9936.5959999999995</v>
      </c>
      <c r="L90" s="22">
        <v>388.089</v>
      </c>
      <c r="M90" s="23">
        <v>1001.954</v>
      </c>
      <c r="N90" s="22">
        <v>189.02799999999999</v>
      </c>
    </row>
    <row r="91" spans="1:14" x14ac:dyDescent="0.2">
      <c r="A91" s="21">
        <v>44440</v>
      </c>
      <c r="B91" s="23">
        <f t="shared" ref="B91:B92" si="10">+D91+G91+I91+M91</f>
        <v>27590.187000000002</v>
      </c>
      <c r="C91" s="22">
        <f t="shared" ref="C91:C92" si="11">+E91+H91+J91+N91</f>
        <v>2180.9639999999999</v>
      </c>
      <c r="D91" s="23">
        <v>9885.0930000000008</v>
      </c>
      <c r="E91" s="22">
        <v>1248.807</v>
      </c>
      <c r="F91" s="23">
        <v>9797.0429999999997</v>
      </c>
      <c r="G91" s="23">
        <v>298.452</v>
      </c>
      <c r="H91" s="22">
        <v>16.788</v>
      </c>
      <c r="I91" s="23">
        <v>16394.580000000002</v>
      </c>
      <c r="J91" s="22">
        <v>722.57299999999998</v>
      </c>
      <c r="K91" s="23">
        <v>9990.777</v>
      </c>
      <c r="L91" s="22">
        <v>415.64600000000002</v>
      </c>
      <c r="M91" s="23">
        <v>1012.062</v>
      </c>
      <c r="N91" s="22">
        <v>192.79599999999999</v>
      </c>
    </row>
    <row r="92" spans="1:14" x14ac:dyDescent="0.2">
      <c r="A92" s="21">
        <v>44531</v>
      </c>
      <c r="B92" s="23">
        <f t="shared" si="10"/>
        <v>29249.131999999998</v>
      </c>
      <c r="C92" s="22">
        <f t="shared" si="11"/>
        <v>2495.578</v>
      </c>
      <c r="D92" s="23">
        <v>9811.8019999999997</v>
      </c>
      <c r="E92" s="22">
        <v>1655.3989999999999</v>
      </c>
      <c r="F92" s="23">
        <v>9725.8009999999995</v>
      </c>
      <c r="G92" s="23">
        <v>307.37099999999998</v>
      </c>
      <c r="H92" s="22">
        <v>16.669</v>
      </c>
      <c r="I92" s="23">
        <v>18117.824000000001</v>
      </c>
      <c r="J92" s="22">
        <v>647.85500000000002</v>
      </c>
      <c r="K92" s="23">
        <v>10044.404</v>
      </c>
      <c r="L92" s="22">
        <v>367.64699999999999</v>
      </c>
      <c r="M92" s="23">
        <v>1012.135</v>
      </c>
      <c r="N92" s="22">
        <v>175.655</v>
      </c>
    </row>
    <row r="93" spans="1:14" x14ac:dyDescent="0.2">
      <c r="A93" s="21">
        <v>44621</v>
      </c>
      <c r="B93" s="23">
        <f t="shared" ref="B93:B96" si="12">+D93+G93+I93+M93</f>
        <v>28592.663</v>
      </c>
      <c r="C93" s="22">
        <f t="shared" ref="C93:C96" si="13">+E93+H93+J93+N93</f>
        <v>2529.0430000000006</v>
      </c>
      <c r="D93" s="23">
        <v>9710.1020000000008</v>
      </c>
      <c r="E93" s="22">
        <v>1627.7840000000001</v>
      </c>
      <c r="F93" s="23">
        <v>9626.4040000000005</v>
      </c>
      <c r="G93" s="23">
        <v>327.01100000000002</v>
      </c>
      <c r="H93" s="22">
        <v>18.106999999999999</v>
      </c>
      <c r="I93" s="23">
        <v>17472.767</v>
      </c>
      <c r="J93" s="22">
        <v>708.64200000000005</v>
      </c>
      <c r="K93" s="23">
        <v>10038.709999999999</v>
      </c>
      <c r="L93" s="22">
        <v>404.79399999999998</v>
      </c>
      <c r="M93" s="23">
        <v>1082.7829999999999</v>
      </c>
      <c r="N93" s="22">
        <v>174.51</v>
      </c>
    </row>
    <row r="94" spans="1:14" x14ac:dyDescent="0.2">
      <c r="A94" s="21">
        <v>44713</v>
      </c>
      <c r="B94" s="23">
        <f t="shared" si="12"/>
        <v>29244.560000000001</v>
      </c>
      <c r="C94" s="22">
        <f t="shared" si="13"/>
        <v>2294.7910000000002</v>
      </c>
      <c r="D94" s="23">
        <v>9613.8729999999996</v>
      </c>
      <c r="E94" s="22">
        <v>1495.91</v>
      </c>
      <c r="F94" s="23">
        <v>9531.6270000000004</v>
      </c>
      <c r="G94" s="23">
        <v>342.36099999999999</v>
      </c>
      <c r="H94" s="22">
        <v>18.067</v>
      </c>
      <c r="I94" s="23">
        <v>18190.356</v>
      </c>
      <c r="J94" s="22">
        <v>607.34199999999998</v>
      </c>
      <c r="K94" s="23">
        <v>10182.901</v>
      </c>
      <c r="L94" s="22">
        <v>340.75</v>
      </c>
      <c r="M94" s="23">
        <v>1097.97</v>
      </c>
      <c r="N94" s="22">
        <v>173.47200000000001</v>
      </c>
    </row>
    <row r="95" spans="1:14" x14ac:dyDescent="0.2">
      <c r="A95" s="21">
        <v>44805</v>
      </c>
      <c r="B95" s="23">
        <f t="shared" si="12"/>
        <v>29338.672000000002</v>
      </c>
      <c r="C95" s="22">
        <f t="shared" si="13"/>
        <v>2304.9679999999998</v>
      </c>
      <c r="D95" s="23">
        <v>9502.4470000000001</v>
      </c>
      <c r="E95" s="22">
        <v>1497.798</v>
      </c>
      <c r="F95" s="23">
        <v>9421.43</v>
      </c>
      <c r="G95" s="23">
        <v>348.18599999999998</v>
      </c>
      <c r="H95" s="22">
        <v>15.351000000000001</v>
      </c>
      <c r="I95" s="23">
        <v>18363.837</v>
      </c>
      <c r="J95" s="22">
        <v>621.95600000000002</v>
      </c>
      <c r="K95" s="23">
        <v>10363.502</v>
      </c>
      <c r="L95" s="22">
        <v>361.09199999999998</v>
      </c>
      <c r="M95" s="23">
        <v>1124.202</v>
      </c>
      <c r="N95" s="22">
        <v>169.863</v>
      </c>
    </row>
    <row r="96" spans="1:14" x14ac:dyDescent="0.2">
      <c r="A96" s="21">
        <v>44896</v>
      </c>
      <c r="B96" s="23">
        <f t="shared" si="12"/>
        <v>29938.936000000002</v>
      </c>
      <c r="C96" s="22">
        <f t="shared" si="13"/>
        <v>2197.7280000000001</v>
      </c>
      <c r="D96" s="23">
        <v>9160.2919999999995</v>
      </c>
      <c r="E96" s="22">
        <v>1340.867</v>
      </c>
      <c r="F96" s="23">
        <v>9079.3979999999992</v>
      </c>
      <c r="G96" s="23">
        <v>347.05</v>
      </c>
      <c r="H96" s="22">
        <v>13.295999999999999</v>
      </c>
      <c r="I96" s="23">
        <v>19279.694</v>
      </c>
      <c r="J96" s="22">
        <v>672.70399999999995</v>
      </c>
      <c r="K96" s="23">
        <v>10244.834000000001</v>
      </c>
      <c r="L96" s="22">
        <v>379.98099999999999</v>
      </c>
      <c r="M96" s="23">
        <v>1151.9000000000001</v>
      </c>
      <c r="N96" s="22">
        <v>170.86099999999999</v>
      </c>
    </row>
    <row r="97" spans="1:14" x14ac:dyDescent="0.2">
      <c r="A97" s="21">
        <v>44986</v>
      </c>
      <c r="B97" s="23">
        <f t="shared" ref="B97:B100" si="14">+D97+G97+I97+M97</f>
        <v>29393.424999999999</v>
      </c>
      <c r="C97" s="22">
        <f t="shared" ref="C97:C100" si="15">+E97+H97+J97+N97</f>
        <v>2319.4569999999999</v>
      </c>
      <c r="D97" s="23">
        <v>8965.7009999999991</v>
      </c>
      <c r="E97" s="22">
        <v>1363.9069999999999</v>
      </c>
      <c r="F97" s="23">
        <v>8884.848</v>
      </c>
      <c r="G97" s="23">
        <v>353.12900000000002</v>
      </c>
      <c r="H97" s="22">
        <v>15.068</v>
      </c>
      <c r="I97" s="23">
        <v>18885.789000000001</v>
      </c>
      <c r="J97" s="22">
        <v>764.22299999999996</v>
      </c>
      <c r="K97" s="23">
        <v>10530.047</v>
      </c>
      <c r="L97" s="22">
        <v>424.87200000000001</v>
      </c>
      <c r="M97" s="23">
        <v>1188.806</v>
      </c>
      <c r="N97" s="22">
        <v>176.25899999999999</v>
      </c>
    </row>
    <row r="98" spans="1:14" x14ac:dyDescent="0.2">
      <c r="A98" s="21">
        <v>45078</v>
      </c>
      <c r="B98" s="23">
        <f t="shared" si="14"/>
        <v>29999.404999999999</v>
      </c>
      <c r="C98" s="22">
        <f t="shared" si="15"/>
        <v>2327.3750000000005</v>
      </c>
      <c r="D98" s="23">
        <v>8794.5030000000006</v>
      </c>
      <c r="E98" s="22">
        <v>1464.4649999999999</v>
      </c>
      <c r="F98" s="23">
        <v>8712.2180000000008</v>
      </c>
      <c r="G98" s="23">
        <v>368.06200000000001</v>
      </c>
      <c r="H98" s="22">
        <v>14.871</v>
      </c>
      <c r="I98" s="23">
        <v>19631.166000000001</v>
      </c>
      <c r="J98" s="22">
        <v>670.07600000000002</v>
      </c>
      <c r="K98" s="23">
        <v>11001.231</v>
      </c>
      <c r="L98" s="22">
        <v>406.928</v>
      </c>
      <c r="M98" s="23">
        <v>1205.674</v>
      </c>
      <c r="N98" s="22">
        <v>177.96299999999999</v>
      </c>
    </row>
    <row r="99" spans="1:14" x14ac:dyDescent="0.2">
      <c r="A99" s="21">
        <v>45170</v>
      </c>
      <c r="B99" s="23">
        <f t="shared" si="14"/>
        <v>29382.932000000001</v>
      </c>
      <c r="C99" s="22">
        <f t="shared" si="15"/>
        <v>2411.2370000000001</v>
      </c>
      <c r="D99" s="23">
        <v>8130.29</v>
      </c>
      <c r="E99" s="22">
        <v>1480.5409999999999</v>
      </c>
      <c r="F99" s="23">
        <v>8049.433</v>
      </c>
      <c r="G99" s="23">
        <v>358.488</v>
      </c>
      <c r="H99" s="22">
        <v>16.957000000000001</v>
      </c>
      <c r="I99" s="23">
        <v>19649.201000000001</v>
      </c>
      <c r="J99" s="22">
        <v>727.28</v>
      </c>
      <c r="K99" s="23">
        <v>11249.76</v>
      </c>
      <c r="L99" s="22">
        <v>457.81400000000002</v>
      </c>
      <c r="M99" s="23">
        <v>1244.953</v>
      </c>
      <c r="N99" s="22">
        <v>186.459</v>
      </c>
    </row>
    <row r="100" spans="1:14" x14ac:dyDescent="0.2">
      <c r="A100" s="21">
        <v>45261</v>
      </c>
      <c r="B100" s="23">
        <f t="shared" si="14"/>
        <v>30163.679999999997</v>
      </c>
      <c r="C100" s="22">
        <f t="shared" si="15"/>
        <v>2335.6460000000002</v>
      </c>
      <c r="D100" s="23">
        <v>7961.5649999999996</v>
      </c>
      <c r="E100" s="22">
        <v>1402.9390000000001</v>
      </c>
      <c r="F100" s="23">
        <v>7869.473</v>
      </c>
      <c r="G100" s="23">
        <v>365.154</v>
      </c>
      <c r="H100" s="22">
        <v>20.026</v>
      </c>
      <c r="I100" s="23">
        <v>20606.468000000001</v>
      </c>
      <c r="J100" s="22">
        <v>764.96100000000001</v>
      </c>
      <c r="K100" s="23">
        <v>11426.094999999999</v>
      </c>
      <c r="L100" s="22">
        <v>471.24599999999998</v>
      </c>
      <c r="M100" s="23">
        <v>1230.4929999999999</v>
      </c>
      <c r="N100" s="22">
        <v>147.72</v>
      </c>
    </row>
    <row r="101" spans="1:14" x14ac:dyDescent="0.2">
      <c r="A101" s="21">
        <v>45352</v>
      </c>
      <c r="B101" s="23">
        <f t="shared" ref="B101:B103" si="16">+D101+G101+I101+M101</f>
        <v>29362.458999999999</v>
      </c>
      <c r="C101" s="22">
        <f t="shared" ref="C101:C103" si="17">+E101+H101+J101+N101</f>
        <v>2375.2330000000002</v>
      </c>
      <c r="D101" s="23">
        <v>7817.2460000000001</v>
      </c>
      <c r="E101" s="22">
        <v>1349.81</v>
      </c>
      <c r="F101" s="23">
        <v>7730.5259999999998</v>
      </c>
      <c r="G101" s="23">
        <v>385.68200000000002</v>
      </c>
      <c r="H101" s="22">
        <v>21.582000000000001</v>
      </c>
      <c r="I101" s="23">
        <v>19877.407999999999</v>
      </c>
      <c r="J101" s="22">
        <v>849.89499999999998</v>
      </c>
      <c r="K101" s="23">
        <v>11565.956</v>
      </c>
      <c r="L101" s="22">
        <v>524.39300000000003</v>
      </c>
      <c r="M101" s="23">
        <v>1282.123</v>
      </c>
      <c r="N101" s="22">
        <v>153.946</v>
      </c>
    </row>
    <row r="102" spans="1:14" x14ac:dyDescent="0.2">
      <c r="A102" s="21">
        <v>45444</v>
      </c>
      <c r="B102" s="23">
        <f t="shared" si="16"/>
        <v>29753.52</v>
      </c>
      <c r="C102" s="22">
        <f t="shared" si="17"/>
        <v>2180.779</v>
      </c>
      <c r="D102" s="23">
        <v>7695.1670000000004</v>
      </c>
      <c r="E102" s="22">
        <v>1225.8399999999999</v>
      </c>
      <c r="F102" s="23">
        <v>7603.0429999999997</v>
      </c>
      <c r="G102" s="23">
        <v>398.43799999999999</v>
      </c>
      <c r="H102" s="22">
        <v>23.861000000000001</v>
      </c>
      <c r="I102" s="23">
        <v>20361.344000000001</v>
      </c>
      <c r="J102" s="22">
        <v>772.95100000000002</v>
      </c>
      <c r="K102" s="23">
        <v>11767.857</v>
      </c>
      <c r="L102" s="22">
        <v>507.24900000000002</v>
      </c>
      <c r="M102" s="23">
        <v>1298.5709999999999</v>
      </c>
      <c r="N102" s="22">
        <v>158.12700000000001</v>
      </c>
    </row>
    <row r="103" spans="1:14" x14ac:dyDescent="0.2">
      <c r="A103" s="21">
        <v>45536</v>
      </c>
      <c r="B103" s="23">
        <f t="shared" si="16"/>
        <v>29673.723000000002</v>
      </c>
      <c r="C103" s="22">
        <f t="shared" si="17"/>
        <v>2159.8879999999999</v>
      </c>
      <c r="D103" s="23">
        <v>7514.6109999999999</v>
      </c>
      <c r="E103" s="22">
        <v>1133.5150000000001</v>
      </c>
      <c r="F103" s="23">
        <v>7419.6509999999998</v>
      </c>
      <c r="G103" s="23">
        <v>401.97899999999998</v>
      </c>
      <c r="H103" s="22">
        <v>24.131</v>
      </c>
      <c r="I103" s="23">
        <v>19614.471000000001</v>
      </c>
      <c r="J103" s="22">
        <v>762.93899999999996</v>
      </c>
      <c r="K103" s="23">
        <v>11182.949000000001</v>
      </c>
      <c r="L103" s="22">
        <v>480.63200000000001</v>
      </c>
      <c r="M103" s="23">
        <v>2142.6619999999998</v>
      </c>
      <c r="N103" s="22">
        <v>239.303</v>
      </c>
    </row>
    <row r="104" spans="1:14" x14ac:dyDescent="0.2">
      <c r="A104" s="21">
        <v>45627</v>
      </c>
      <c r="B104" s="23">
        <f t="shared" ref="B104" si="18">+D104+G104+I104+M104</f>
        <v>30626.467000000001</v>
      </c>
      <c r="C104" s="22">
        <f t="shared" ref="C104" si="19">+E104+H104+J104+N104</f>
        <v>2033.979</v>
      </c>
      <c r="D104" s="23">
        <v>7369.3459999999995</v>
      </c>
      <c r="E104" s="22">
        <v>1063.0050000000001</v>
      </c>
      <c r="F104" s="23">
        <v>7261.9979999999996</v>
      </c>
      <c r="G104" s="23">
        <v>411.58600000000001</v>
      </c>
      <c r="H104" s="22">
        <v>22.33</v>
      </c>
      <c r="I104" s="23">
        <v>20682.334999999999</v>
      </c>
      <c r="J104" s="22">
        <v>720.86699999999996</v>
      </c>
      <c r="K104" s="23">
        <v>11396.01</v>
      </c>
      <c r="L104" s="22">
        <v>413.50799999999998</v>
      </c>
      <c r="M104" s="23">
        <v>2163.1999999999998</v>
      </c>
      <c r="N104" s="22">
        <v>227.77699999999999</v>
      </c>
    </row>
    <row r="105" spans="1:14" x14ac:dyDescent="0.2">
      <c r="A105" s="21">
        <v>45717</v>
      </c>
      <c r="B105" s="23">
        <f t="shared" ref="B105:B106" si="20">+D105+G105+I105+M105</f>
        <v>29644.134999999998</v>
      </c>
      <c r="C105" s="22">
        <f t="shared" ref="C105:C106" si="21">+E105+H105+J105+N105</f>
        <v>2030.134</v>
      </c>
      <c r="D105" s="23">
        <v>7227.4639999999999</v>
      </c>
      <c r="E105" s="22">
        <v>1003.023</v>
      </c>
      <c r="F105" s="23">
        <v>7121.1790000000001</v>
      </c>
      <c r="G105" s="23">
        <v>415.37</v>
      </c>
      <c r="H105" s="22">
        <v>20.233000000000001</v>
      </c>
      <c r="I105" s="23">
        <v>19818.002</v>
      </c>
      <c r="J105" s="22">
        <v>766.6</v>
      </c>
      <c r="K105" s="23">
        <v>11484.213</v>
      </c>
      <c r="L105" s="22">
        <v>455.08699999999999</v>
      </c>
      <c r="M105" s="23">
        <v>2183.299</v>
      </c>
      <c r="N105" s="22">
        <v>240.27799999999999</v>
      </c>
    </row>
    <row r="106" spans="1:14" x14ac:dyDescent="0.2">
      <c r="A106" s="21">
        <v>45809</v>
      </c>
      <c r="B106" s="23">
        <f t="shared" si="20"/>
        <v>29648.486000000001</v>
      </c>
      <c r="C106" s="22">
        <f t="shared" si="21"/>
        <v>1909.0919999999999</v>
      </c>
      <c r="D106" s="23">
        <v>7102.0290000000005</v>
      </c>
      <c r="E106" s="22">
        <v>959.06700000000001</v>
      </c>
      <c r="F106" s="23">
        <v>6983.8860000000004</v>
      </c>
      <c r="G106" s="23">
        <v>420.38400000000001</v>
      </c>
      <c r="H106" s="22">
        <v>22.632000000000001</v>
      </c>
      <c r="I106" s="23">
        <v>20020.093000000001</v>
      </c>
      <c r="J106" s="22">
        <v>740.66899999999998</v>
      </c>
      <c r="K106" s="23">
        <v>11389.306</v>
      </c>
      <c r="L106" s="22">
        <v>459.96</v>
      </c>
      <c r="M106" s="23">
        <v>2105.98</v>
      </c>
      <c r="N106" s="22">
        <v>186.72399999999999</v>
      </c>
    </row>
    <row r="107" spans="1:14" x14ac:dyDescent="0.2">
      <c r="A107" s="21">
        <v>45901</v>
      </c>
      <c r="B107" s="23">
        <f t="shared" ref="B107:B109" si="22">+D107+G107+I107+M107</f>
        <v>29377.006999999998</v>
      </c>
      <c r="C107" s="22">
        <f t="shared" ref="C107:C109" si="23">+E107+H107+J107+N107</f>
        <v>1800.3790000000001</v>
      </c>
      <c r="D107" s="23">
        <v>6838.7240000000002</v>
      </c>
      <c r="E107" s="22">
        <v>778.77800000000002</v>
      </c>
      <c r="F107" s="23">
        <v>6714.2030000000004</v>
      </c>
      <c r="G107" s="23">
        <v>417.22500000000002</v>
      </c>
      <c r="H107" s="22">
        <v>24.693999999999999</v>
      </c>
      <c r="I107" s="23">
        <v>19972.046999999999</v>
      </c>
      <c r="J107" s="22">
        <v>797.03300000000002</v>
      </c>
      <c r="K107" s="23">
        <v>11652.175999999999</v>
      </c>
      <c r="L107" s="22">
        <v>496.19600000000003</v>
      </c>
      <c r="M107" s="23">
        <v>2149.011</v>
      </c>
      <c r="N107" s="22">
        <v>199.874</v>
      </c>
    </row>
    <row r="108" spans="1:14" x14ac:dyDescent="0.2">
      <c r="A108" s="21">
        <v>45992</v>
      </c>
      <c r="B108" s="23">
        <f t="shared" si="22"/>
        <v>30040.23</v>
      </c>
      <c r="C108" s="22">
        <f t="shared" si="23"/>
        <v>1687.9759999999999</v>
      </c>
      <c r="D108" s="23">
        <v>6722.1660000000002</v>
      </c>
      <c r="E108" s="22">
        <v>729.38499999999999</v>
      </c>
      <c r="F108" s="23">
        <v>6580.8829999999998</v>
      </c>
      <c r="G108" s="23">
        <v>391.90199999999999</v>
      </c>
      <c r="H108" s="22">
        <v>18.838999999999999</v>
      </c>
      <c r="I108" s="23">
        <v>21472.332999999999</v>
      </c>
      <c r="J108" s="22">
        <v>781.55600000000004</v>
      </c>
      <c r="K108" s="23">
        <v>11420.450999999999</v>
      </c>
      <c r="L108" s="22">
        <v>411.06799999999998</v>
      </c>
      <c r="M108" s="23">
        <v>1453.829</v>
      </c>
      <c r="N108" s="22">
        <v>158.196</v>
      </c>
    </row>
    <row r="109" spans="1:14" x14ac:dyDescent="0.2">
      <c r="A109" s="21">
        <v>46082</v>
      </c>
      <c r="B109" s="23">
        <f t="shared" si="22"/>
        <v>29522.064999999999</v>
      </c>
      <c r="C109" s="22">
        <f t="shared" si="23"/>
        <v>1708.288</v>
      </c>
      <c r="D109" s="23">
        <v>6610.3329999999996</v>
      </c>
      <c r="E109" s="22">
        <v>697.59</v>
      </c>
      <c r="F109" s="23">
        <v>6456.9939999999997</v>
      </c>
      <c r="G109" s="23">
        <v>389.90899999999999</v>
      </c>
      <c r="H109" s="22">
        <v>19.498000000000001</v>
      </c>
      <c r="I109" s="23">
        <v>21036.235000000001</v>
      </c>
      <c r="J109" s="22">
        <v>823.178</v>
      </c>
      <c r="K109" s="23">
        <v>11659.59</v>
      </c>
      <c r="L109" s="22">
        <v>423.06299999999999</v>
      </c>
      <c r="M109" s="23">
        <v>1485.588</v>
      </c>
      <c r="N109" s="22">
        <v>168.02199999999999</v>
      </c>
    </row>
    <row r="112" spans="1:14" ht="16" customHeight="1" x14ac:dyDescent="0.2">
      <c r="A112" s="25" t="s">
        <v>14</v>
      </c>
      <c r="B112" s="25"/>
      <c r="C112" s="25"/>
      <c r="D112" s="25"/>
      <c r="E112" s="25"/>
      <c r="F112" s="25"/>
      <c r="G112" s="25"/>
      <c r="H112" s="25"/>
      <c r="I112" s="25"/>
      <c r="J112" s="25"/>
      <c r="K112" s="25"/>
      <c r="L112" s="25"/>
      <c r="M112" s="25"/>
      <c r="N112" s="25"/>
    </row>
    <row r="113" spans="1:14" x14ac:dyDescent="0.2">
      <c r="A113" s="25" t="s">
        <v>15</v>
      </c>
      <c r="B113" s="25"/>
      <c r="C113" s="25"/>
      <c r="D113" s="25"/>
      <c r="E113" s="25"/>
      <c r="F113" s="25"/>
      <c r="G113" s="25"/>
      <c r="H113" s="25"/>
      <c r="I113" s="25"/>
      <c r="J113" s="25"/>
      <c r="K113" s="25"/>
      <c r="L113" s="25"/>
      <c r="M113" s="25"/>
      <c r="N113" s="25"/>
    </row>
    <row r="114" spans="1:14" ht="16" customHeight="1" x14ac:dyDescent="0.2">
      <c r="A114" s="11"/>
      <c r="B114" s="11"/>
      <c r="C114" s="11"/>
      <c r="D114" s="11"/>
      <c r="E114" s="11"/>
      <c r="F114" s="11"/>
      <c r="G114" s="11"/>
      <c r="H114" s="11"/>
      <c r="I114" s="11"/>
      <c r="J114" s="11"/>
      <c r="K114" s="11"/>
      <c r="L114" s="11"/>
    </row>
    <row r="115" spans="1:14" x14ac:dyDescent="0.2">
      <c r="A115" s="11"/>
      <c r="B115" s="11"/>
      <c r="C115" s="11"/>
      <c r="D115" s="11"/>
      <c r="E115" s="11"/>
      <c r="F115" s="11"/>
      <c r="G115" s="11"/>
      <c r="H115" s="11"/>
      <c r="I115" s="11"/>
      <c r="J115" s="11"/>
      <c r="K115" s="11"/>
      <c r="L115" s="11"/>
    </row>
    <row r="116" spans="1:14" x14ac:dyDescent="0.2">
      <c r="A116" s="11"/>
      <c r="B116" s="11"/>
      <c r="C116" s="11"/>
      <c r="D116" s="11"/>
      <c r="E116" s="11"/>
      <c r="F116" s="11"/>
      <c r="G116" s="11"/>
      <c r="H116" s="11"/>
      <c r="I116" s="11"/>
      <c r="J116" s="11"/>
      <c r="K116" s="11"/>
      <c r="L116" s="11"/>
    </row>
  </sheetData>
  <mergeCells count="12">
    <mergeCell ref="A1:E1"/>
    <mergeCell ref="F4:F6"/>
    <mergeCell ref="A3:A6"/>
    <mergeCell ref="B3:C5"/>
    <mergeCell ref="D3:N3"/>
    <mergeCell ref="D4:E5"/>
    <mergeCell ref="A113:N113"/>
    <mergeCell ref="G4:H5"/>
    <mergeCell ref="I4:K4"/>
    <mergeCell ref="M4:N5"/>
    <mergeCell ref="K5:K6"/>
    <mergeCell ref="A112:N112"/>
  </mergeCells>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4</vt:i4>
      </vt:variant>
    </vt:vector>
  </HeadingPairs>
  <TitlesOfParts>
    <vt:vector size="4" baseType="lpstr">
      <vt:lpstr>TOTAL</vt:lpstr>
      <vt:lpstr>Entidades de Crédito</vt:lpstr>
      <vt:lpstr>Entidades de Depósito</vt:lpstr>
      <vt:lpstr>E.F.C.</vt:lpstr>
    </vt:vector>
  </TitlesOfParts>
  <Manager>Leyre López</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Leyre López</dc:creator>
  <cp:keywords/>
  <dc:description/>
  <cp:lastModifiedBy>Leyre Lopez</cp:lastModifiedBy>
  <dcterms:created xsi:type="dcterms:W3CDTF">2018-01-11T12:31:32Z</dcterms:created>
  <dcterms:modified xsi:type="dcterms:W3CDTF">2026-07-22T08:01:12Z</dcterms:modified>
  <cp:category/>
</cp:coreProperties>
</file>